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9210" activeTab="0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." sheetId="9" r:id="rId9"/>
    <sheet name="день 10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<sst xmlns="http://schemas.openxmlformats.org/spreadsheetml/2006/main" count="512" uniqueCount="234">
  <si>
    <t>Прием пищи</t>
  </si>
  <si>
    <t>Наименование блюда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</si>
  <si>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</si>
  <si>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</si>
  <si>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</si>
  <si>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</si>
  <si>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</si>
  <si>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</si>
  <si>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</si>
  <si>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</si>
  <si>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День 1</t>
  </si>
  <si>
    <t>завтрак:</t>
  </si>
  <si>
    <t>обед:</t>
  </si>
  <si>
    <t>II завтрак:</t>
  </si>
  <si>
    <t>Итого за первый день: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</si>
  <si>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</si>
  <si>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</si>
  <si>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</si>
  <si>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</si>
  <si>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</si>
  <si>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</si>
  <si>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</si>
  <si>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</si>
  <si>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Итого за второй день:</t>
  </si>
  <si>
    <t>Итого за третий день:</t>
  </si>
  <si>
    <t>Итого за четвертый день:</t>
  </si>
  <si>
    <t>Итого за пятый день:</t>
  </si>
  <si>
    <t>Итого за шестой день:</t>
  </si>
  <si>
    <t>Итого за седьмой день:</t>
  </si>
  <si>
    <t>Итого за восьмой день: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</si>
  <si>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</si>
  <si>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</si>
  <si>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</si>
  <si>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Хлеб ржаной</t>
  </si>
  <si>
    <t>Ряженка</t>
  </si>
  <si>
    <t>Хлеб пшеничный</t>
  </si>
  <si>
    <t>День 9</t>
  </si>
  <si>
    <t>Итого за девятый день:</t>
  </si>
  <si>
    <t>Итого за десятый  день:</t>
  </si>
  <si>
    <t xml:space="preserve"> </t>
  </si>
  <si>
    <t>Итого за обед</t>
  </si>
  <si>
    <t>Соус молочный (для подачи к блюду)</t>
  </si>
  <si>
    <t>Щи из свежей капусты</t>
  </si>
  <si>
    <t>Компот из свежих яблок</t>
  </si>
  <si>
    <t>Какао с молоком</t>
  </si>
  <si>
    <t>Сок виноградный</t>
  </si>
  <si>
    <t>Салат из моркови и яблок</t>
  </si>
  <si>
    <t>Соус молочный сладкий</t>
  </si>
  <si>
    <t>Соус сметанный</t>
  </si>
  <si>
    <t>Суп картофельный с мясными фрикадельками</t>
  </si>
  <si>
    <t>Капуста тушеная</t>
  </si>
  <si>
    <t>Напиток из плодов шиповника</t>
  </si>
  <si>
    <t>Зразы из творога с изюмом</t>
  </si>
  <si>
    <t>Сок вишневый</t>
  </si>
  <si>
    <t>Бананы свежие</t>
  </si>
  <si>
    <t>Яблоки свежие</t>
  </si>
  <si>
    <t>418 (М)</t>
  </si>
  <si>
    <t>420 (М)</t>
  </si>
  <si>
    <t>255 (М)</t>
  </si>
  <si>
    <t>372 (М)</t>
  </si>
  <si>
    <t>414 (М)</t>
  </si>
  <si>
    <t>386 (М)</t>
  </si>
  <si>
    <t>Салат из соленых огурцов с луком</t>
  </si>
  <si>
    <t>20 (М)</t>
  </si>
  <si>
    <t>72 (М)</t>
  </si>
  <si>
    <t>417 (М)</t>
  </si>
  <si>
    <t>368 (М)</t>
  </si>
  <si>
    <t>Сок яблочный</t>
  </si>
  <si>
    <t>390 (М)</t>
  </si>
  <si>
    <t>Омлет натуральный</t>
  </si>
  <si>
    <t>229 (М)</t>
  </si>
  <si>
    <t>416 (М)</t>
  </si>
  <si>
    <t>21 (М)</t>
  </si>
  <si>
    <t>41 (М)</t>
  </si>
  <si>
    <t>Бутерброд с сыром</t>
  </si>
  <si>
    <t>3 (М)</t>
  </si>
  <si>
    <t>Салат овощной с яблоками и свеклой</t>
  </si>
  <si>
    <t>38 (М)</t>
  </si>
  <si>
    <t>319 (М)</t>
  </si>
  <si>
    <t>315 (М)</t>
  </si>
  <si>
    <t>609 (П)</t>
  </si>
  <si>
    <t>Свекольник</t>
  </si>
  <si>
    <t>136 (М)</t>
  </si>
  <si>
    <t>89 (М)</t>
  </si>
  <si>
    <t>Кнели из кур с рисом</t>
  </si>
  <si>
    <t>416 (П)</t>
  </si>
  <si>
    <t>299 (М)</t>
  </si>
  <si>
    <t>354 (М)</t>
  </si>
  <si>
    <t>245 (М)</t>
  </si>
  <si>
    <t>Омлет с морковью</t>
  </si>
  <si>
    <t>Винегрет овощной</t>
  </si>
  <si>
    <t>46 (М)</t>
  </si>
  <si>
    <t>322 (М)</t>
  </si>
  <si>
    <t>Рыба, запеченная с картофелем по-русски</t>
  </si>
  <si>
    <t>346 (П)</t>
  </si>
  <si>
    <t>Рулет с луком и яйцами</t>
  </si>
  <si>
    <t>312 (М)</t>
  </si>
  <si>
    <t>Каша гречневая рассыпчатая</t>
  </si>
  <si>
    <t>330 (М)</t>
  </si>
  <si>
    <t>182 (М)</t>
  </si>
  <si>
    <t>199 (М)</t>
  </si>
  <si>
    <t>Картофель отварной</t>
  </si>
  <si>
    <t>336 (М)</t>
  </si>
  <si>
    <t>150 (М)</t>
  </si>
  <si>
    <t>Пюре из овощей</t>
  </si>
  <si>
    <t>348 (М)</t>
  </si>
  <si>
    <t>Каша рисовая жидкая</t>
  </si>
  <si>
    <t>379 (П)</t>
  </si>
  <si>
    <t>Запеканка капустная с говядиной</t>
  </si>
  <si>
    <t>Бутерброд с маслом</t>
  </si>
  <si>
    <t>1 (М)</t>
  </si>
  <si>
    <t>Компот из смеси сухофруктов</t>
  </si>
  <si>
    <t>527 (П)</t>
  </si>
  <si>
    <t>Компот из апельсинов с яблоками</t>
  </si>
  <si>
    <t>529 (П)</t>
  </si>
  <si>
    <t>Чай с молоком</t>
  </si>
  <si>
    <t>413 (М)</t>
  </si>
  <si>
    <t>Сметана (для первого блюда)</t>
  </si>
  <si>
    <t>488 (П)</t>
  </si>
  <si>
    <t>Вареники ленивые (отварные)</t>
  </si>
  <si>
    <t>Зразы картофельные с овощами</t>
  </si>
  <si>
    <t>211 (П)</t>
  </si>
  <si>
    <t>Суп картофельный с рыбными фрикадельками</t>
  </si>
  <si>
    <t>90 (М)</t>
  </si>
  <si>
    <t>368(М)</t>
  </si>
  <si>
    <t>Биточки рыбные</t>
  </si>
  <si>
    <t>351 (П)</t>
  </si>
  <si>
    <t>350 (М)</t>
  </si>
  <si>
    <t>Свекла, тушенная в белом соусе</t>
  </si>
  <si>
    <t>357 (М)</t>
  </si>
  <si>
    <t>155 (М)</t>
  </si>
  <si>
    <t>Голубцы ленивые</t>
  </si>
  <si>
    <t>Молоко кипяченое</t>
  </si>
  <si>
    <t>419 (М)</t>
  </si>
  <si>
    <t>Кисель молочный</t>
  </si>
  <si>
    <t>402 (М)</t>
  </si>
  <si>
    <t>Каша пшенная жидкая</t>
  </si>
  <si>
    <t>уплотненный полдник:</t>
  </si>
  <si>
    <t>Итого за завтрак:</t>
  </si>
  <si>
    <t>Итого за обед:</t>
  </si>
  <si>
    <t>Итого за уплотненный полдник:</t>
  </si>
  <si>
    <t>уплотненный подник:</t>
  </si>
  <si>
    <t>Суп с макаронными изделиями</t>
  </si>
  <si>
    <t>163 (П)</t>
  </si>
  <si>
    <t>101 (М)</t>
  </si>
  <si>
    <t>Борщ</t>
  </si>
  <si>
    <t>62 (М)</t>
  </si>
  <si>
    <t>Салат из свеклы с яблоками</t>
  </si>
  <si>
    <t>36 (М)</t>
  </si>
  <si>
    <t>Каша манная жидкая</t>
  </si>
  <si>
    <t>Котлеты рубленые из птицы</t>
  </si>
  <si>
    <t xml:space="preserve">313 (П) </t>
  </si>
  <si>
    <t>Сырники из творога</t>
  </si>
  <si>
    <t xml:space="preserve">Запеканка из творога </t>
  </si>
  <si>
    <t>251 (М)</t>
  </si>
  <si>
    <t>Овощи в молочном соусе</t>
  </si>
  <si>
    <t>412 (М)</t>
  </si>
  <si>
    <t>Рыба, запеченная в омлете</t>
  </si>
  <si>
    <t>263 (М)</t>
  </si>
  <si>
    <t>Огурцы натуральные соленые</t>
  </si>
  <si>
    <t>Салат из белокочанной капусты и свеклы</t>
  </si>
  <si>
    <t>7 (П)</t>
  </si>
  <si>
    <t>115 (П)</t>
  </si>
  <si>
    <t>114 (П)</t>
  </si>
  <si>
    <t>Каша овсяная ("Геркулес") вязкая</t>
  </si>
  <si>
    <t>Кофейный напиток с молоком</t>
  </si>
  <si>
    <t>Суп картофельный с пшенной крупой</t>
  </si>
  <si>
    <t>86 (М)</t>
  </si>
  <si>
    <t>Сыр (порциями)</t>
  </si>
  <si>
    <t>7 (М)</t>
  </si>
  <si>
    <t>2, 07</t>
  </si>
  <si>
    <t>113 (П)</t>
  </si>
  <si>
    <t>Пюре картофельное</t>
  </si>
  <si>
    <t>Чай с сахаром</t>
  </si>
  <si>
    <t>608 (П)</t>
  </si>
  <si>
    <t>Суп молочный с макаронными изделиями</t>
  </si>
  <si>
    <t>Каша овсяная ("Геркулес") жидкая</t>
  </si>
  <si>
    <t>Шницели рубленые из говядины</t>
  </si>
  <si>
    <t>Котлеты рубленые из говядины</t>
  </si>
  <si>
    <t>Пряники</t>
  </si>
  <si>
    <t>Котлеты капустные с соусом сметанным</t>
  </si>
  <si>
    <t>593 (П)</t>
  </si>
  <si>
    <t>244 (М)</t>
  </si>
  <si>
    <t>369 (М)</t>
  </si>
  <si>
    <t>Салат из белокочанной капусты с морковью</t>
  </si>
  <si>
    <t xml:space="preserve">Рис отварной </t>
  </si>
  <si>
    <t>419 (П)</t>
  </si>
  <si>
    <t>434(П)</t>
  </si>
  <si>
    <t>овощи натуральные (помидоры)</t>
  </si>
  <si>
    <t>112(П)</t>
  </si>
  <si>
    <t>Суп картофельный с клецками</t>
  </si>
  <si>
    <t>Котлеты картофельные</t>
  </si>
  <si>
    <t>Компот из сушеных фруктов (курага)</t>
  </si>
  <si>
    <t>Печенье</t>
  </si>
  <si>
    <t>376 (М)</t>
  </si>
  <si>
    <t>Салат из сырых овощей</t>
  </si>
  <si>
    <t>39 (П)</t>
  </si>
  <si>
    <t>Бефстроганов из отваной говядины:</t>
  </si>
  <si>
    <t>в т.ч. соус сметанный</t>
  </si>
  <si>
    <t>Ватрушка с повидлом</t>
  </si>
  <si>
    <t>Кисель из концентрата</t>
  </si>
  <si>
    <t>Плов из отварной говядины</t>
  </si>
  <si>
    <t>Салат из свежих овощей</t>
  </si>
  <si>
    <t>375 (П)</t>
  </si>
  <si>
    <t>Компот из ягод сушеных (изюм)</t>
  </si>
  <si>
    <t>531 (П)</t>
  </si>
  <si>
    <t>40 (М)</t>
  </si>
  <si>
    <t>Сок апельсиновый</t>
  </si>
  <si>
    <t>537 (П)</t>
  </si>
  <si>
    <t>Макаронник с мясом</t>
  </si>
  <si>
    <t>299 (П)</t>
  </si>
  <si>
    <t xml:space="preserve">Пюре картофельное </t>
  </si>
  <si>
    <t>Рыба тушеная в томате с овощами</t>
  </si>
  <si>
    <t>349 (П)</t>
  </si>
  <si>
    <t>321 (М)</t>
  </si>
  <si>
    <t>504 (П)</t>
  </si>
  <si>
    <t>Салат из свежих огурцов</t>
  </si>
  <si>
    <t>36 (П)</t>
  </si>
  <si>
    <t>Рассольник ленинградский</t>
  </si>
  <si>
    <t>Картофель  в молоке</t>
  </si>
  <si>
    <t>Суфле из кур</t>
  </si>
  <si>
    <t>413(П)</t>
  </si>
  <si>
    <t>овощи натуральные (огурец)</t>
  </si>
  <si>
    <t>112 (П)</t>
  </si>
  <si>
    <t>76 (М)</t>
  </si>
  <si>
    <t>Суп картофельный</t>
  </si>
  <si>
    <t>77 (М)</t>
  </si>
  <si>
    <t>Салат "Зимний"</t>
  </si>
  <si>
    <t>25 (М)</t>
  </si>
  <si>
    <t>Салат из свежих помидоров и огурцов</t>
  </si>
  <si>
    <t>15 (М)</t>
  </si>
  <si>
    <t xml:space="preserve">Соус сметанный </t>
  </si>
  <si>
    <t>372 (П)</t>
  </si>
  <si>
    <t>516 (П)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</si>
</sst>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[$-FC19]d\ mmmm\ yyyy\ &quot;г.&quot;"/>
    <numFmt numFmtId="177" formatCode="_-* #,##0.0_р_._-;\-* #,##0.0_р_._-;_-* &quot;-&quot;_р_._-;_-@_-"/>
    <numFmt numFmtId="178" formatCode="_-* #,##0.00_р_._-;\-* #,##0.00_р_._-;_-* &quot;-&quot;_р_._-;_-@_-"/>
    <numFmt numFmtId="179" formatCode="0.000"/>
    <numFmt numFmtId="180" formatCode="0.0000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7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0" width="16.125" style="2" customWidth="1"/>
    <col min="11" max="16384" width="9.125" style="2" customWidth="1"/>
  </cols>
  <sheetData>
    <row r="1" s="1" customFormat="1" ht="8.25" customHeight="1"/>
    <row r="2" spans="1:9" s="3" customFormat="1" ht="43.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4.25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10</v>
      </c>
      <c r="B4" s="4"/>
      <c r="C4" s="4"/>
      <c r="D4" s="4"/>
      <c r="E4" s="4"/>
      <c r="F4" s="4"/>
      <c r="G4" s="4"/>
      <c r="H4" s="4"/>
      <c r="I4" s="4"/>
    </row>
    <row r="5" spans="1:9" s="3" customFormat="1" ht="24.75" customHeight="1">
      <c r="A5" s="58" t="s">
        <v>11</v>
      </c>
      <c r="B5" s="4" t="s">
        <v>106</v>
      </c>
      <c r="C5" s="7">
        <v>155</v>
      </c>
      <c r="D5" s="27">
        <v>1.6</v>
      </c>
      <c r="E5" s="27">
        <v>0.23</v>
      </c>
      <c r="F5" s="27">
        <v>21.77</v>
      </c>
      <c r="G5" s="7">
        <v>96</v>
      </c>
      <c r="H5" s="27">
        <v>0</v>
      </c>
      <c r="I5" s="7" t="s">
        <v>100</v>
      </c>
    </row>
    <row r="6" spans="1:9" s="3" customFormat="1" ht="24.75" customHeight="1">
      <c r="A6" s="58"/>
      <c r="B6" s="33" t="s">
        <v>173</v>
      </c>
      <c r="C6" s="7">
        <v>150</v>
      </c>
      <c r="D6" s="28">
        <v>0.04</v>
      </c>
      <c r="E6" s="28">
        <v>0.01</v>
      </c>
      <c r="F6" s="28">
        <v>6.99</v>
      </c>
      <c r="G6" s="34">
        <v>28</v>
      </c>
      <c r="H6" s="27">
        <v>0.02</v>
      </c>
      <c r="I6" s="7" t="s">
        <v>156</v>
      </c>
    </row>
    <row r="7" spans="1:9" s="3" customFormat="1" ht="24.75" customHeight="1">
      <c r="A7" s="58"/>
      <c r="B7" s="4" t="s">
        <v>109</v>
      </c>
      <c r="C7" s="7">
        <v>25</v>
      </c>
      <c r="D7" s="27">
        <v>1.23</v>
      </c>
      <c r="E7" s="27">
        <v>3.78</v>
      </c>
      <c r="F7" s="27">
        <v>7.31</v>
      </c>
      <c r="G7" s="7">
        <v>68</v>
      </c>
      <c r="H7" s="27">
        <v>0</v>
      </c>
      <c r="I7" s="7" t="s">
        <v>110</v>
      </c>
    </row>
    <row r="8" spans="1:9" s="3" customFormat="1" ht="24.75" customHeight="1">
      <c r="A8" s="44" t="s">
        <v>13</v>
      </c>
      <c r="B8" s="4" t="s">
        <v>45</v>
      </c>
      <c r="C8" s="9">
        <v>140</v>
      </c>
      <c r="D8" s="35">
        <v>0.42</v>
      </c>
      <c r="E8" s="35">
        <v>0.28</v>
      </c>
      <c r="F8" s="35">
        <v>22.82</v>
      </c>
      <c r="G8" s="35">
        <v>95</v>
      </c>
      <c r="H8" s="36">
        <v>2.8</v>
      </c>
      <c r="I8" s="7" t="s">
        <v>56</v>
      </c>
    </row>
    <row r="9" spans="1:9" s="22" customFormat="1" ht="24.75" customHeight="1">
      <c r="A9" s="45"/>
      <c r="B9" s="20" t="s">
        <v>138</v>
      </c>
      <c r="C9" s="23">
        <f>C5+C6+C7+C8</f>
        <v>470</v>
      </c>
      <c r="D9" s="26">
        <f>D5+D6+D7+D8</f>
        <v>3.29</v>
      </c>
      <c r="E9" s="26">
        <f>SUM(E5:E8)</f>
        <v>4.3</v>
      </c>
      <c r="F9" s="26">
        <f>SUM(F5:F8)</f>
        <v>58.89</v>
      </c>
      <c r="G9" s="23">
        <f>SUM(G5:G8)</f>
        <v>287</v>
      </c>
      <c r="H9" s="26">
        <f>SUM(H5:H8)</f>
        <v>2.82</v>
      </c>
      <c r="I9" s="46"/>
    </row>
    <row r="10" spans="1:9" s="3" customFormat="1" ht="24.75" customHeight="1">
      <c r="A10" s="58" t="s">
        <v>12</v>
      </c>
      <c r="B10" s="4" t="s">
        <v>147</v>
      </c>
      <c r="C10" s="9">
        <v>40</v>
      </c>
      <c r="D10" s="9">
        <v>0.44</v>
      </c>
      <c r="E10" s="27">
        <v>2.07</v>
      </c>
      <c r="F10" s="9">
        <v>4.58</v>
      </c>
      <c r="G10" s="9">
        <v>39</v>
      </c>
      <c r="H10" s="9">
        <v>3.72</v>
      </c>
      <c r="I10" s="7" t="s">
        <v>148</v>
      </c>
    </row>
    <row r="11" spans="1:9" s="3" customFormat="1" ht="24.75" customHeight="1">
      <c r="A11" s="58"/>
      <c r="B11" s="4" t="s">
        <v>225</v>
      </c>
      <c r="C11" s="9">
        <v>150</v>
      </c>
      <c r="D11" s="27">
        <v>1.4</v>
      </c>
      <c r="E11" s="9">
        <v>1.7</v>
      </c>
      <c r="F11" s="27">
        <v>9.8</v>
      </c>
      <c r="G11" s="9">
        <v>60</v>
      </c>
      <c r="H11" s="9">
        <v>7.2</v>
      </c>
      <c r="I11" s="7" t="s">
        <v>226</v>
      </c>
    </row>
    <row r="12" spans="1:9" s="3" customFormat="1" ht="24.75" customHeight="1">
      <c r="A12" s="58"/>
      <c r="B12" s="4" t="s">
        <v>117</v>
      </c>
      <c r="C12" s="7">
        <v>3</v>
      </c>
      <c r="D12" s="27">
        <v>0.08</v>
      </c>
      <c r="E12" s="27">
        <v>0.45</v>
      </c>
      <c r="F12" s="27">
        <v>0.11</v>
      </c>
      <c r="G12" s="7">
        <v>5</v>
      </c>
      <c r="H12" s="27">
        <v>0.01</v>
      </c>
      <c r="I12" s="7" t="s">
        <v>118</v>
      </c>
    </row>
    <row r="13" spans="1:9" s="3" customFormat="1" ht="24.75" customHeight="1">
      <c r="A13" s="58"/>
      <c r="B13" s="4" t="s">
        <v>108</v>
      </c>
      <c r="C13" s="8">
        <v>150</v>
      </c>
      <c r="D13" s="28">
        <v>18.38</v>
      </c>
      <c r="E13" s="28">
        <v>17.3</v>
      </c>
      <c r="F13" s="28">
        <v>7.88</v>
      </c>
      <c r="G13" s="8">
        <v>260</v>
      </c>
      <c r="H13" s="28">
        <v>6.6</v>
      </c>
      <c r="I13" s="8" t="s">
        <v>107</v>
      </c>
    </row>
    <row r="14" spans="1:9" s="3" customFormat="1" ht="24.75" customHeight="1">
      <c r="A14" s="58"/>
      <c r="B14" s="4" t="s">
        <v>48</v>
      </c>
      <c r="C14" s="8">
        <v>15</v>
      </c>
      <c r="D14" s="28">
        <v>0.21</v>
      </c>
      <c r="E14" s="28">
        <v>0.75</v>
      </c>
      <c r="F14" s="28">
        <v>0.88</v>
      </c>
      <c r="G14" s="8">
        <v>11</v>
      </c>
      <c r="H14" s="28">
        <v>0.005</v>
      </c>
      <c r="I14" s="8" t="s">
        <v>59</v>
      </c>
    </row>
    <row r="15" spans="1:9" s="3" customFormat="1" ht="24.75" customHeight="1">
      <c r="A15" s="58"/>
      <c r="B15" s="4" t="s">
        <v>43</v>
      </c>
      <c r="C15" s="7">
        <v>130</v>
      </c>
      <c r="D15" s="28">
        <v>0.1</v>
      </c>
      <c r="E15" s="28">
        <v>0.1</v>
      </c>
      <c r="F15" s="28">
        <v>15.52</v>
      </c>
      <c r="G15" s="34">
        <v>63</v>
      </c>
      <c r="H15" s="27">
        <v>1.12</v>
      </c>
      <c r="I15" s="7" t="s">
        <v>68</v>
      </c>
    </row>
    <row r="16" spans="1:9" s="3" customFormat="1" ht="24.75" customHeight="1">
      <c r="A16" s="58"/>
      <c r="B16" s="4" t="s">
        <v>35</v>
      </c>
      <c r="C16" s="37">
        <v>20</v>
      </c>
      <c r="D16" s="9">
        <v>1.52</v>
      </c>
      <c r="E16" s="27">
        <v>0.16</v>
      </c>
      <c r="F16" s="9">
        <v>9.84</v>
      </c>
      <c r="G16" s="9">
        <v>47</v>
      </c>
      <c r="H16" s="28">
        <v>0</v>
      </c>
      <c r="I16" s="8" t="s">
        <v>163</v>
      </c>
    </row>
    <row r="17" spans="1:9" s="6" customFormat="1" ht="24.75" customHeight="1">
      <c r="A17" s="58"/>
      <c r="B17" s="33" t="s">
        <v>33</v>
      </c>
      <c r="C17" s="9">
        <v>40</v>
      </c>
      <c r="D17" s="28">
        <v>2.64</v>
      </c>
      <c r="E17" s="28">
        <v>0.48</v>
      </c>
      <c r="F17" s="28">
        <v>13.36</v>
      </c>
      <c r="G17" s="37">
        <v>70</v>
      </c>
      <c r="H17" s="27">
        <v>0</v>
      </c>
      <c r="I17" s="7" t="s">
        <v>162</v>
      </c>
    </row>
    <row r="18" spans="1:9" s="22" customFormat="1" ht="24.75" customHeight="1">
      <c r="A18" s="58"/>
      <c r="B18" s="21" t="s">
        <v>139</v>
      </c>
      <c r="C18" s="23">
        <f aca="true" t="shared" si="0" ref="C18:H18">SUM(C10:C17)</f>
        <v>548</v>
      </c>
      <c r="D18" s="26">
        <f t="shared" si="0"/>
        <v>24.77</v>
      </c>
      <c r="E18" s="26">
        <f t="shared" si="0"/>
        <v>23.01</v>
      </c>
      <c r="F18" s="26">
        <f t="shared" si="0"/>
        <v>61.97</v>
      </c>
      <c r="G18" s="23">
        <f t="shared" si="0"/>
        <v>555</v>
      </c>
      <c r="H18" s="26">
        <f t="shared" si="0"/>
        <v>18.655</v>
      </c>
      <c r="I18" s="46"/>
    </row>
    <row r="19" spans="1:9" s="6" customFormat="1" ht="0.75" customHeight="1">
      <c r="A19" s="58" t="s">
        <v>137</v>
      </c>
      <c r="B19" s="38"/>
      <c r="C19" s="39"/>
      <c r="D19" s="40"/>
      <c r="E19" s="40"/>
      <c r="F19" s="40"/>
      <c r="G19" s="39"/>
      <c r="H19" s="40"/>
      <c r="I19" s="39"/>
    </row>
    <row r="20" spans="1:9" s="6" customFormat="1" ht="24.75" customHeight="1">
      <c r="A20" s="58"/>
      <c r="B20" s="4" t="s">
        <v>120</v>
      </c>
      <c r="C20" s="8">
        <v>150</v>
      </c>
      <c r="D20" s="28">
        <v>5.3</v>
      </c>
      <c r="E20" s="28">
        <v>6.7</v>
      </c>
      <c r="F20" s="28">
        <v>13.6</v>
      </c>
      <c r="G20" s="8">
        <v>136</v>
      </c>
      <c r="H20" s="28">
        <v>4.7</v>
      </c>
      <c r="I20" s="8" t="s">
        <v>121</v>
      </c>
    </row>
    <row r="21" spans="1:9" s="6" customFormat="1" ht="36" customHeight="1">
      <c r="A21" s="58"/>
      <c r="B21" s="38" t="s">
        <v>41</v>
      </c>
      <c r="C21" s="39">
        <v>30</v>
      </c>
      <c r="D21" s="40">
        <v>0.62</v>
      </c>
      <c r="E21" s="40">
        <v>1.57</v>
      </c>
      <c r="F21" s="40">
        <v>2.13</v>
      </c>
      <c r="G21" s="39">
        <v>25.14</v>
      </c>
      <c r="H21" s="40">
        <v>0.1</v>
      </c>
      <c r="I21" s="39" t="s">
        <v>124</v>
      </c>
    </row>
    <row r="22" spans="1:9" s="6" customFormat="1" ht="24.75" customHeight="1">
      <c r="A22" s="58"/>
      <c r="B22" s="4" t="s">
        <v>34</v>
      </c>
      <c r="C22" s="8">
        <v>150</v>
      </c>
      <c r="D22" s="28">
        <v>4.35</v>
      </c>
      <c r="E22" s="28">
        <v>3.75</v>
      </c>
      <c r="F22" s="28">
        <v>6.3</v>
      </c>
      <c r="G22" s="8">
        <v>76</v>
      </c>
      <c r="H22" s="28">
        <v>0.45</v>
      </c>
      <c r="I22" s="8" t="s">
        <v>57</v>
      </c>
    </row>
    <row r="23" spans="1:9" s="6" customFormat="1" ht="24.75" customHeight="1">
      <c r="A23" s="58"/>
      <c r="B23" s="4" t="s">
        <v>35</v>
      </c>
      <c r="C23" s="37">
        <v>30</v>
      </c>
      <c r="D23" s="27">
        <v>2.28</v>
      </c>
      <c r="E23" s="27">
        <v>0.24</v>
      </c>
      <c r="F23" s="27">
        <v>14.76</v>
      </c>
      <c r="G23" s="9">
        <v>71</v>
      </c>
      <c r="H23" s="28">
        <v>0</v>
      </c>
      <c r="I23" s="8" t="s">
        <v>163</v>
      </c>
    </row>
    <row r="24" spans="1:9" s="24" customFormat="1" ht="24.75" customHeight="1">
      <c r="A24" s="47"/>
      <c r="B24" s="20" t="s">
        <v>140</v>
      </c>
      <c r="C24" s="29">
        <f aca="true" t="shared" si="1" ref="C24:H24">SUM(C19:C23)</f>
        <v>360</v>
      </c>
      <c r="D24" s="30">
        <f t="shared" si="1"/>
        <v>12.549999999999999</v>
      </c>
      <c r="E24" s="30">
        <f t="shared" si="1"/>
        <v>12.26</v>
      </c>
      <c r="F24" s="30">
        <f t="shared" si="1"/>
        <v>36.79</v>
      </c>
      <c r="G24" s="29">
        <f t="shared" si="1"/>
        <v>308.14</v>
      </c>
      <c r="H24" s="30">
        <f t="shared" si="1"/>
        <v>5.25</v>
      </c>
      <c r="I24" s="48"/>
    </row>
    <row r="25" spans="1:9" s="6" customFormat="1" ht="24.75" customHeight="1">
      <c r="A25" s="59" t="s">
        <v>14</v>
      </c>
      <c r="B25" s="59"/>
      <c r="C25" s="8">
        <f aca="true" t="shared" si="2" ref="C25:H25">C9+C18+C24</f>
        <v>1378</v>
      </c>
      <c r="D25" s="28">
        <f t="shared" si="2"/>
        <v>40.61</v>
      </c>
      <c r="E25" s="28">
        <f t="shared" si="2"/>
        <v>39.57</v>
      </c>
      <c r="F25" s="28">
        <f t="shared" si="2"/>
        <v>157.65</v>
      </c>
      <c r="G25" s="8">
        <f t="shared" si="2"/>
        <v>1150.1399999999999</v>
      </c>
      <c r="H25" s="28">
        <f t="shared" si="2"/>
        <v>26.725</v>
      </c>
      <c r="I25" s="8"/>
    </row>
  </sheetData>
  <sheetProtection/>
  <mergeCells count="11">
    <mergeCell ref="A25:B25"/>
    <mergeCell ref="A2:A3"/>
    <mergeCell ref="B2:B3"/>
    <mergeCell ref="A5:A7"/>
    <mergeCell ref="A19:A23"/>
    <mergeCell ref="A10:A18"/>
    <mergeCell ref="I2:I3"/>
    <mergeCell ref="C2:C3"/>
    <mergeCell ref="D2:F2"/>
    <mergeCell ref="G2:G3"/>
    <mergeCell ref="H2:H3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4">
      <selection activeCell="A24" sqref="A24:IV24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3" width="12.125" style="2" customWidth="1"/>
    <col min="4" max="4" width="12.75390625" style="2" customWidth="1"/>
    <col min="5" max="5" width="12.125" style="2" customWidth="1"/>
    <col min="6" max="6" width="14.625" style="2" customWidth="1"/>
    <col min="7" max="7" width="19.25390625" style="2" customWidth="1"/>
    <col min="8" max="8" width="13.25390625" style="2" customWidth="1"/>
    <col min="9" max="9" width="13.75390625" style="2" customWidth="1"/>
    <col min="10" max="16384" width="9.125" style="2" customWidth="1"/>
  </cols>
  <sheetData>
    <row r="1" s="1" customFormat="1" ht="6.75" customHeight="1"/>
    <row r="2" spans="1:9" s="3" customFormat="1" ht="30.7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5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" customHeight="1">
      <c r="A4" s="44" t="s">
        <v>22</v>
      </c>
      <c r="B4" s="4"/>
      <c r="C4" s="4"/>
      <c r="D4" s="44"/>
      <c r="E4" s="44"/>
      <c r="F4" s="44"/>
      <c r="G4" s="4"/>
      <c r="H4" s="4"/>
      <c r="I4" s="7"/>
    </row>
    <row r="5" spans="1:9" s="3" customFormat="1" ht="24" customHeight="1">
      <c r="A5" s="58" t="s">
        <v>11</v>
      </c>
      <c r="B5" s="33" t="s">
        <v>69</v>
      </c>
      <c r="C5" s="42">
        <v>65</v>
      </c>
      <c r="D5" s="42">
        <v>5.73</v>
      </c>
      <c r="E5" s="42">
        <v>11.04</v>
      </c>
      <c r="F5" s="28">
        <v>1.1</v>
      </c>
      <c r="G5" s="42">
        <v>127</v>
      </c>
      <c r="H5" s="28">
        <v>0.1</v>
      </c>
      <c r="I5" s="42" t="s">
        <v>70</v>
      </c>
    </row>
    <row r="6" spans="1:9" s="3" customFormat="1" ht="24" customHeight="1">
      <c r="A6" s="58"/>
      <c r="B6" s="4" t="s">
        <v>44</v>
      </c>
      <c r="C6" s="37">
        <v>150</v>
      </c>
      <c r="D6" s="37">
        <v>3.15</v>
      </c>
      <c r="E6" s="37">
        <v>2.72</v>
      </c>
      <c r="F6" s="37">
        <v>12.96</v>
      </c>
      <c r="G6" s="37">
        <v>89</v>
      </c>
      <c r="H6" s="28">
        <v>1.2</v>
      </c>
      <c r="I6" s="8" t="s">
        <v>71</v>
      </c>
    </row>
    <row r="7" spans="1:9" s="3" customFormat="1" ht="24" customHeight="1">
      <c r="A7" s="58"/>
      <c r="B7" s="4" t="s">
        <v>109</v>
      </c>
      <c r="C7" s="7">
        <v>20</v>
      </c>
      <c r="D7" s="27">
        <v>1.23</v>
      </c>
      <c r="E7" s="27">
        <v>3.78</v>
      </c>
      <c r="F7" s="27">
        <v>7.31</v>
      </c>
      <c r="G7" s="7">
        <v>68</v>
      </c>
      <c r="H7" s="27">
        <v>0</v>
      </c>
      <c r="I7" s="7" t="s">
        <v>110</v>
      </c>
    </row>
    <row r="8" spans="1:9" s="3" customFormat="1" ht="24" customHeight="1">
      <c r="A8" s="4" t="s">
        <v>13</v>
      </c>
      <c r="B8" s="4" t="s">
        <v>53</v>
      </c>
      <c r="C8" s="7">
        <v>140</v>
      </c>
      <c r="D8" s="27">
        <v>0.98</v>
      </c>
      <c r="E8" s="27">
        <v>0.28</v>
      </c>
      <c r="F8" s="27">
        <v>15.96</v>
      </c>
      <c r="G8" s="7">
        <v>71</v>
      </c>
      <c r="H8" s="27">
        <v>10.36</v>
      </c>
      <c r="I8" s="7" t="s">
        <v>56</v>
      </c>
    </row>
    <row r="9" spans="1:9" s="3" customFormat="1" ht="24" customHeight="1">
      <c r="A9" s="53"/>
      <c r="B9" s="20" t="s">
        <v>138</v>
      </c>
      <c r="C9" s="23">
        <f aca="true" t="shared" si="0" ref="C9:H9">SUM(C5:C8)</f>
        <v>375</v>
      </c>
      <c r="D9" s="26">
        <f t="shared" si="0"/>
        <v>11.090000000000002</v>
      </c>
      <c r="E9" s="26">
        <f t="shared" si="0"/>
        <v>17.82</v>
      </c>
      <c r="F9" s="26">
        <f t="shared" si="0"/>
        <v>37.33</v>
      </c>
      <c r="G9" s="23">
        <f t="shared" si="0"/>
        <v>355</v>
      </c>
      <c r="H9" s="26">
        <f t="shared" si="0"/>
        <v>11.66</v>
      </c>
      <c r="I9" s="50"/>
    </row>
    <row r="10" spans="1:9" s="3" customFormat="1" ht="28.5" customHeight="1">
      <c r="A10" s="62" t="s">
        <v>12</v>
      </c>
      <c r="B10" s="4" t="s">
        <v>46</v>
      </c>
      <c r="C10" s="42">
        <v>40</v>
      </c>
      <c r="D10" s="42">
        <v>0.34</v>
      </c>
      <c r="E10" s="42">
        <v>2.09</v>
      </c>
      <c r="F10" s="42">
        <v>3.15</v>
      </c>
      <c r="G10" s="42">
        <v>33</v>
      </c>
      <c r="H10" s="28">
        <v>2.78</v>
      </c>
      <c r="I10" s="42" t="s">
        <v>73</v>
      </c>
    </row>
    <row r="11" spans="1:9" s="3" customFormat="1" ht="24" customHeight="1">
      <c r="A11" s="62"/>
      <c r="B11" s="4" t="s">
        <v>142</v>
      </c>
      <c r="C11" s="9">
        <v>150</v>
      </c>
      <c r="D11" s="27">
        <v>1.43</v>
      </c>
      <c r="E11" s="9">
        <v>3.05</v>
      </c>
      <c r="F11" s="27">
        <v>9.84</v>
      </c>
      <c r="G11" s="9">
        <v>72</v>
      </c>
      <c r="H11" s="9">
        <v>0.57</v>
      </c>
      <c r="I11" s="7" t="s">
        <v>143</v>
      </c>
    </row>
    <row r="12" spans="1:9" s="3" customFormat="1" ht="24" customHeight="1">
      <c r="A12" s="62"/>
      <c r="B12" s="4" t="s">
        <v>220</v>
      </c>
      <c r="C12" s="9">
        <v>75</v>
      </c>
      <c r="D12" s="27">
        <v>10.9</v>
      </c>
      <c r="E12" s="9">
        <v>13.3</v>
      </c>
      <c r="F12" s="27">
        <v>2.7</v>
      </c>
      <c r="G12" s="9">
        <v>174</v>
      </c>
      <c r="H12" s="9">
        <v>0.5</v>
      </c>
      <c r="I12" s="7" t="s">
        <v>221</v>
      </c>
    </row>
    <row r="13" spans="1:9" s="3" customFormat="1" ht="30" customHeight="1">
      <c r="A13" s="62"/>
      <c r="B13" s="4" t="s">
        <v>50</v>
      </c>
      <c r="C13" s="9">
        <v>100</v>
      </c>
      <c r="D13" s="27">
        <v>2.07</v>
      </c>
      <c r="E13" s="9">
        <v>3.24</v>
      </c>
      <c r="F13" s="9">
        <v>9.43</v>
      </c>
      <c r="G13" s="9">
        <v>75</v>
      </c>
      <c r="H13" s="9">
        <v>17.16</v>
      </c>
      <c r="I13" s="7" t="s">
        <v>87</v>
      </c>
    </row>
    <row r="14" spans="1:9" s="3" customFormat="1" ht="24" customHeight="1">
      <c r="A14" s="62"/>
      <c r="B14" s="4" t="s">
        <v>113</v>
      </c>
      <c r="C14" s="7">
        <v>130</v>
      </c>
      <c r="D14" s="27">
        <v>0.33</v>
      </c>
      <c r="E14" s="27">
        <v>0.13</v>
      </c>
      <c r="F14" s="27">
        <v>14.43</v>
      </c>
      <c r="G14" s="7">
        <v>61</v>
      </c>
      <c r="H14" s="27">
        <v>7.54</v>
      </c>
      <c r="I14" s="7" t="s">
        <v>114</v>
      </c>
    </row>
    <row r="15" spans="1:9" s="3" customFormat="1" ht="24" customHeight="1">
      <c r="A15" s="62"/>
      <c r="B15" s="4" t="s">
        <v>35</v>
      </c>
      <c r="C15" s="37">
        <v>20</v>
      </c>
      <c r="D15" s="9">
        <v>1.52</v>
      </c>
      <c r="E15" s="27">
        <v>0.16</v>
      </c>
      <c r="F15" s="9">
        <v>9.84</v>
      </c>
      <c r="G15" s="9">
        <v>47</v>
      </c>
      <c r="H15" s="28">
        <v>0</v>
      </c>
      <c r="I15" s="8" t="s">
        <v>163</v>
      </c>
    </row>
    <row r="16" spans="1:9" s="3" customFormat="1" ht="24" customHeight="1">
      <c r="A16" s="62"/>
      <c r="B16" s="33" t="s">
        <v>33</v>
      </c>
      <c r="C16" s="9">
        <v>20</v>
      </c>
      <c r="D16" s="28">
        <v>1.32</v>
      </c>
      <c r="E16" s="28">
        <v>0.24</v>
      </c>
      <c r="F16" s="28">
        <v>6.68</v>
      </c>
      <c r="G16" s="37">
        <v>35</v>
      </c>
      <c r="H16" s="27">
        <v>0</v>
      </c>
      <c r="I16" s="7" t="s">
        <v>162</v>
      </c>
    </row>
    <row r="17" spans="1:9" s="3" customFormat="1" ht="24" customHeight="1">
      <c r="A17" s="49"/>
      <c r="B17" s="21" t="s">
        <v>139</v>
      </c>
      <c r="C17" s="23">
        <f aca="true" t="shared" si="1" ref="C17:H17">SUM(C10:C16)</f>
        <v>535</v>
      </c>
      <c r="D17" s="26">
        <f t="shared" si="1"/>
        <v>17.91</v>
      </c>
      <c r="E17" s="26">
        <f t="shared" si="1"/>
        <v>22.209999999999997</v>
      </c>
      <c r="F17" s="26">
        <f t="shared" si="1"/>
        <v>56.07</v>
      </c>
      <c r="G17" s="23">
        <f t="shared" si="1"/>
        <v>497</v>
      </c>
      <c r="H17" s="26">
        <f t="shared" si="1"/>
        <v>28.549999999999997</v>
      </c>
      <c r="I17" s="50"/>
    </row>
    <row r="18" spans="1:9" s="6" customFormat="1" ht="38.25" customHeight="1">
      <c r="A18" s="62" t="s">
        <v>137</v>
      </c>
      <c r="B18" s="4" t="s">
        <v>160</v>
      </c>
      <c r="C18" s="42">
        <v>40</v>
      </c>
      <c r="D18" s="28">
        <v>0.92</v>
      </c>
      <c r="E18" s="42">
        <v>2.84</v>
      </c>
      <c r="F18" s="42">
        <v>3.72</v>
      </c>
      <c r="G18" s="42">
        <v>44</v>
      </c>
      <c r="H18" s="28">
        <v>14.68</v>
      </c>
      <c r="I18" s="42" t="s">
        <v>161</v>
      </c>
    </row>
    <row r="19" spans="1:9" s="6" customFormat="1" ht="39" customHeight="1">
      <c r="A19" s="62"/>
      <c r="B19" s="4" t="s">
        <v>93</v>
      </c>
      <c r="C19" s="37">
        <v>200</v>
      </c>
      <c r="D19" s="43">
        <v>13.34</v>
      </c>
      <c r="E19" s="28">
        <v>7.42</v>
      </c>
      <c r="F19" s="28">
        <v>18.92</v>
      </c>
      <c r="G19" s="8">
        <v>196</v>
      </c>
      <c r="H19" s="28">
        <v>7.34</v>
      </c>
      <c r="I19" s="8" t="s">
        <v>94</v>
      </c>
    </row>
    <row r="20" spans="1:9" s="6" customFormat="1" ht="24" customHeight="1">
      <c r="A20" s="62"/>
      <c r="B20" s="4" t="s">
        <v>54</v>
      </c>
      <c r="C20" s="37">
        <v>50</v>
      </c>
      <c r="D20" s="43">
        <v>0.75</v>
      </c>
      <c r="E20" s="28">
        <v>0.25</v>
      </c>
      <c r="F20" s="28">
        <v>10.5</v>
      </c>
      <c r="G20" s="8">
        <v>48</v>
      </c>
      <c r="H20" s="28">
        <v>5</v>
      </c>
      <c r="I20" s="8"/>
    </row>
    <row r="21" spans="1:9" s="6" customFormat="1" ht="24" customHeight="1">
      <c r="A21" s="62"/>
      <c r="B21" s="4" t="s">
        <v>34</v>
      </c>
      <c r="C21" s="8">
        <v>150</v>
      </c>
      <c r="D21" s="28">
        <v>4.35</v>
      </c>
      <c r="E21" s="28">
        <v>3.75</v>
      </c>
      <c r="F21" s="28">
        <v>6.3</v>
      </c>
      <c r="G21" s="8">
        <v>76</v>
      </c>
      <c r="H21" s="28">
        <v>0.45</v>
      </c>
      <c r="I21" s="8" t="s">
        <v>57</v>
      </c>
    </row>
    <row r="22" spans="1:9" s="6" customFormat="1" ht="24" customHeight="1">
      <c r="A22" s="62"/>
      <c r="B22" s="4" t="s">
        <v>35</v>
      </c>
      <c r="C22" s="37">
        <v>30</v>
      </c>
      <c r="D22" s="27">
        <v>1.9</v>
      </c>
      <c r="E22" s="27">
        <v>0.2</v>
      </c>
      <c r="F22" s="27">
        <v>12.3</v>
      </c>
      <c r="G22" s="9">
        <v>59</v>
      </c>
      <c r="H22" s="28">
        <v>0</v>
      </c>
      <c r="I22" s="8" t="s">
        <v>163</v>
      </c>
    </row>
    <row r="23" spans="1:10" s="6" customFormat="1" ht="0.75" customHeight="1">
      <c r="A23" s="62"/>
      <c r="B23" s="33"/>
      <c r="C23" s="9"/>
      <c r="D23" s="28"/>
      <c r="E23" s="28"/>
      <c r="F23" s="28"/>
      <c r="G23" s="37"/>
      <c r="H23" s="27"/>
      <c r="I23" s="7"/>
      <c r="J23" s="18"/>
    </row>
    <row r="24" spans="1:9" s="6" customFormat="1" ht="24" customHeight="1">
      <c r="A24" s="49"/>
      <c r="B24" s="20" t="s">
        <v>140</v>
      </c>
      <c r="C24" s="29">
        <f aca="true" t="shared" si="2" ref="C24:H24">C18+C19+C20+C21+C22+C23</f>
        <v>470</v>
      </c>
      <c r="D24" s="30">
        <f t="shared" si="2"/>
        <v>21.259999999999998</v>
      </c>
      <c r="E24" s="30">
        <f t="shared" si="2"/>
        <v>14.459999999999999</v>
      </c>
      <c r="F24" s="30">
        <f t="shared" si="2"/>
        <v>51.739999999999995</v>
      </c>
      <c r="G24" s="29">
        <f t="shared" si="2"/>
        <v>423</v>
      </c>
      <c r="H24" s="30">
        <f t="shared" si="2"/>
        <v>27.47</v>
      </c>
      <c r="I24" s="51"/>
    </row>
    <row r="25" spans="1:9" s="6" customFormat="1" ht="24" customHeight="1">
      <c r="A25" s="59" t="s">
        <v>38</v>
      </c>
      <c r="B25" s="59"/>
      <c r="C25" s="8">
        <f aca="true" t="shared" si="3" ref="C25:H25">C9+C17+C24</f>
        <v>1380</v>
      </c>
      <c r="D25" s="28">
        <f t="shared" si="3"/>
        <v>50.26</v>
      </c>
      <c r="E25" s="28">
        <f t="shared" si="3"/>
        <v>54.49</v>
      </c>
      <c r="F25" s="28">
        <f t="shared" si="3"/>
        <v>145.14</v>
      </c>
      <c r="G25" s="8">
        <f t="shared" si="3"/>
        <v>1275</v>
      </c>
      <c r="H25" s="28">
        <f t="shared" si="3"/>
        <v>67.67999999999999</v>
      </c>
      <c r="I25" s="8"/>
    </row>
    <row r="26" spans="1:9" s="6" customFormat="1" ht="24" customHeight="1">
      <c r="A26" s="61" t="s">
        <v>30</v>
      </c>
      <c r="B26" s="61"/>
      <c r="C26" s="19">
        <f>'день 1'!C25+'день 2'!C26+'день 3'!C24+'день 4'!C28+'день 5'!C24+'день 6'!C23+'день 7'!C27+'день 8'!C23+'день 9.'!C26+'день 10'!C25</f>
        <v>13759</v>
      </c>
      <c r="D26" s="5">
        <f>'день 1'!D25+'день 2'!D26+'день 3'!D24+'день 4'!D28+'день 5'!D24+'день 6'!D23+'день 7'!D27+'день 8'!D23+'день 9.'!D26+'день 10'!D25</f>
        <v>485.68</v>
      </c>
      <c r="E26" s="5">
        <f>'день 1'!E25+'день 2'!E26+'день 3'!E24+'день 4'!E28+'день 5'!E24+'день 6'!E23+'день 7'!E27+'день 8'!E23+'день 9.'!E26+'день 10'!E25</f>
        <v>477.84000000000003</v>
      </c>
      <c r="F26" s="5">
        <f>'день 1'!F25+'день 2'!F26+'день 3'!F24+'день 4'!F28+'день 5'!F24+'день 6'!F23+'день 7'!F27+'день 8'!F23+'день 9.'!F26+'день 10'!F25</f>
        <v>1846.7200000000003</v>
      </c>
      <c r="G26" s="57">
        <f>'день 1'!G25+'день 2'!G26+'день 3'!G24+'день 4'!G28+'день 5'!G24+'день 6'!G23+'день 7'!G27+'день 8'!G23+'день 9.'!G26+'день 10'!G25</f>
        <v>12664.01</v>
      </c>
      <c r="H26" s="5">
        <f>'день 1'!H25+'день 2'!H26+'день 3'!H24+'день 4'!H28+'день 5'!H24+'день 6'!H23+'день 7'!H27+'день 8'!H23+'день 9.'!H26+'день 10'!H25</f>
        <v>656.3599999999999</v>
      </c>
      <c r="I26" s="8"/>
    </row>
    <row r="27" spans="1:9" s="6" customFormat="1" ht="24" customHeight="1">
      <c r="A27" s="61" t="s">
        <v>31</v>
      </c>
      <c r="B27" s="61"/>
      <c r="C27" s="19">
        <f aca="true" t="shared" si="4" ref="C27:H27">C26/10</f>
        <v>1375.9</v>
      </c>
      <c r="D27" s="5">
        <f t="shared" si="4"/>
        <v>48.568</v>
      </c>
      <c r="E27" s="5">
        <f t="shared" si="4"/>
        <v>47.784000000000006</v>
      </c>
      <c r="F27" s="5">
        <f t="shared" si="4"/>
        <v>184.67200000000003</v>
      </c>
      <c r="G27" s="57">
        <f t="shared" si="4"/>
        <v>1266.401</v>
      </c>
      <c r="H27" s="5">
        <f t="shared" si="4"/>
        <v>65.636</v>
      </c>
      <c r="I27" s="8"/>
    </row>
    <row r="28" spans="1:9" s="6" customFormat="1" ht="36" customHeight="1">
      <c r="A28" s="61" t="s">
        <v>32</v>
      </c>
      <c r="B28" s="61"/>
      <c r="C28" s="19"/>
      <c r="D28" s="55">
        <f>D26*G28/G26</f>
        <v>0.038351201554641855</v>
      </c>
      <c r="E28" s="55">
        <f>E26*G28/G26</f>
        <v>0.0377321243429214</v>
      </c>
      <c r="F28" s="55">
        <f>F26*G28/G26</f>
        <v>0.14582426893219447</v>
      </c>
      <c r="G28" s="56">
        <v>1</v>
      </c>
      <c r="H28" s="19"/>
      <c r="I28" s="8"/>
    </row>
  </sheetData>
  <sheetProtection/>
  <mergeCells count="14">
    <mergeCell ref="H2:H3"/>
    <mergeCell ref="I2:I3"/>
    <mergeCell ref="A25:B25"/>
    <mergeCell ref="A2:A3"/>
    <mergeCell ref="B2:B3"/>
    <mergeCell ref="C2:C3"/>
    <mergeCell ref="D2:F2"/>
    <mergeCell ref="A18:A23"/>
    <mergeCell ref="A26:B26"/>
    <mergeCell ref="A27:B27"/>
    <mergeCell ref="A28:B28"/>
    <mergeCell ref="G2:G3"/>
    <mergeCell ref="A5:A7"/>
    <mergeCell ref="A10:A16"/>
  </mergeCells>
  <printOptions/>
  <pageMargins left="0.7874015748031497" right="0" top="0" bottom="0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4.625" style="0" customWidth="1"/>
    <col min="2" max="2" width="19.375" style="0" customWidth="1"/>
    <col min="3" max="3" width="15.00390625" style="0" customWidth="1"/>
    <col min="4" max="4" width="11.625" style="0" customWidth="1"/>
    <col min="5" max="5" width="11.375" style="0" customWidth="1"/>
    <col min="6" max="6" width="15.25390625" style="0" customWidth="1"/>
    <col min="7" max="7" width="14.75390625" style="0" customWidth="1"/>
    <col min="8" max="8" width="11.625" style="0" customWidth="1"/>
    <col min="9" max="9" width="16.75390625" style="0" customWidth="1"/>
  </cols>
  <sheetData>
    <row r="1" spans="1:10" ht="18.75">
      <c r="A1" s="64"/>
      <c r="B1" s="64"/>
      <c r="C1" s="64"/>
      <c r="D1" s="64"/>
      <c r="E1" s="64"/>
      <c r="F1" s="64"/>
      <c r="G1" s="67"/>
      <c r="H1" s="64"/>
      <c r="I1" s="64"/>
      <c r="J1" s="16"/>
    </row>
    <row r="2" spans="1:10" ht="28.5" customHeight="1">
      <c r="A2" s="64"/>
      <c r="B2" s="64"/>
      <c r="C2" s="64"/>
      <c r="D2" s="10"/>
      <c r="E2" s="10"/>
      <c r="F2" s="10"/>
      <c r="G2" s="67"/>
      <c r="H2" s="64"/>
      <c r="I2" s="64"/>
      <c r="J2" s="16"/>
    </row>
    <row r="3" spans="1:10" ht="18.75">
      <c r="A3" s="10"/>
      <c r="B3" s="11"/>
      <c r="C3" s="11"/>
      <c r="D3" s="10"/>
      <c r="E3" s="10"/>
      <c r="F3" s="10"/>
      <c r="G3" s="11"/>
      <c r="H3" s="11"/>
      <c r="I3" s="17"/>
      <c r="J3" s="16"/>
    </row>
    <row r="4" spans="1:10" ht="69.75" customHeight="1">
      <c r="A4" s="64"/>
      <c r="B4" s="11"/>
      <c r="C4" s="12"/>
      <c r="D4" s="12"/>
      <c r="E4" s="12"/>
      <c r="F4" s="12"/>
      <c r="G4" s="12"/>
      <c r="H4" s="12"/>
      <c r="I4" s="17"/>
      <c r="J4" s="16"/>
    </row>
    <row r="5" spans="1:10" ht="51" customHeight="1">
      <c r="A5" s="64"/>
      <c r="B5" s="11"/>
      <c r="C5" s="12"/>
      <c r="D5" s="12"/>
      <c r="E5" s="12"/>
      <c r="F5" s="12"/>
      <c r="G5" s="12"/>
      <c r="H5" s="12"/>
      <c r="I5" s="17"/>
      <c r="J5" s="16"/>
    </row>
    <row r="6" spans="1:10" ht="42.75" customHeight="1">
      <c r="A6" s="64"/>
      <c r="B6" s="11"/>
      <c r="C6" s="12"/>
      <c r="D6" s="12"/>
      <c r="E6" s="12"/>
      <c r="F6" s="12"/>
      <c r="G6" s="12"/>
      <c r="H6" s="12"/>
      <c r="I6" s="17"/>
      <c r="J6" s="16"/>
    </row>
    <row r="7" spans="1:10" ht="18.75">
      <c r="A7" s="11"/>
      <c r="B7" s="11"/>
      <c r="C7" s="12"/>
      <c r="D7" s="12"/>
      <c r="E7" s="12"/>
      <c r="F7" s="12"/>
      <c r="G7" s="12"/>
      <c r="H7" s="12"/>
      <c r="I7" s="17"/>
      <c r="J7" s="16"/>
    </row>
    <row r="8" spans="1:10" ht="39" customHeight="1">
      <c r="A8" s="64"/>
      <c r="B8" s="11"/>
      <c r="C8" s="12"/>
      <c r="D8" s="12"/>
      <c r="E8" s="12"/>
      <c r="F8" s="12"/>
      <c r="G8" s="12"/>
      <c r="H8" s="12"/>
      <c r="I8" s="17"/>
      <c r="J8" s="16"/>
    </row>
    <row r="9" spans="1:10" ht="61.5" customHeight="1">
      <c r="A9" s="64"/>
      <c r="B9" s="11"/>
      <c r="C9" s="12"/>
      <c r="D9" s="12"/>
      <c r="E9" s="12"/>
      <c r="F9" s="12"/>
      <c r="G9" s="12"/>
      <c r="H9" s="12"/>
      <c r="I9" s="17"/>
      <c r="J9" s="16"/>
    </row>
    <row r="10" spans="1:10" ht="30.75" customHeight="1">
      <c r="A10" s="64"/>
      <c r="B10" s="11"/>
      <c r="C10" s="12"/>
      <c r="D10" s="12"/>
      <c r="E10" s="12"/>
      <c r="F10" s="12"/>
      <c r="G10" s="12"/>
      <c r="H10" s="12"/>
      <c r="I10" s="17"/>
      <c r="J10" s="16"/>
    </row>
    <row r="11" spans="1:10" ht="48" customHeight="1">
      <c r="A11" s="64"/>
      <c r="B11" s="11"/>
      <c r="C11" s="12"/>
      <c r="D11" s="12"/>
      <c r="E11" s="12"/>
      <c r="F11" s="12"/>
      <c r="G11" s="12"/>
      <c r="H11" s="12"/>
      <c r="I11" s="17"/>
      <c r="J11" s="16"/>
    </row>
    <row r="12" spans="1:10" ht="18.75">
      <c r="A12" s="64"/>
      <c r="B12" s="13"/>
      <c r="C12" s="14"/>
      <c r="D12" s="14"/>
      <c r="E12" s="14"/>
      <c r="F12" s="14"/>
      <c r="G12" s="14"/>
      <c r="H12" s="14"/>
      <c r="I12" s="18"/>
      <c r="J12" s="16"/>
    </row>
    <row r="13" spans="1:10" ht="18.75">
      <c r="A13" s="65"/>
      <c r="B13" s="13"/>
      <c r="C13" s="14"/>
      <c r="D13" s="14"/>
      <c r="E13" s="14"/>
      <c r="F13" s="14"/>
      <c r="G13" s="14"/>
      <c r="H13" s="14"/>
      <c r="I13" s="18"/>
      <c r="J13" s="16"/>
    </row>
    <row r="14" spans="1:10" ht="18.75">
      <c r="A14" s="65"/>
      <c r="B14" s="13"/>
      <c r="C14" s="14"/>
      <c r="D14" s="14"/>
      <c r="E14" s="14"/>
      <c r="F14" s="14"/>
      <c r="G14" s="14"/>
      <c r="H14" s="14"/>
      <c r="I14" s="18"/>
      <c r="J14" s="16"/>
    </row>
    <row r="15" spans="1:10" ht="48.75" customHeight="1">
      <c r="A15" s="65"/>
      <c r="B15" s="11"/>
      <c r="C15" s="14"/>
      <c r="D15" s="14"/>
      <c r="E15" s="14"/>
      <c r="F15" s="14"/>
      <c r="G15" s="14"/>
      <c r="H15" s="14"/>
      <c r="I15" s="18"/>
      <c r="J15" s="16"/>
    </row>
    <row r="16" spans="1:10" ht="34.5" customHeight="1">
      <c r="A16" s="65"/>
      <c r="B16" s="11"/>
      <c r="C16" s="14"/>
      <c r="D16" s="14"/>
      <c r="E16" s="14"/>
      <c r="F16" s="14"/>
      <c r="G16" s="14"/>
      <c r="H16" s="14"/>
      <c r="I16" s="18"/>
      <c r="J16" s="16"/>
    </row>
    <row r="17" spans="1:10" ht="44.25" customHeight="1">
      <c r="A17" s="65"/>
      <c r="B17" s="11"/>
      <c r="C17" s="12"/>
      <c r="D17" s="12"/>
      <c r="E17" s="12"/>
      <c r="F17" s="12"/>
      <c r="G17" s="12"/>
      <c r="H17" s="14"/>
      <c r="I17" s="18"/>
      <c r="J17" s="16"/>
    </row>
    <row r="18" spans="1:10" ht="34.5" customHeight="1">
      <c r="A18" s="65"/>
      <c r="B18" s="11"/>
      <c r="C18" s="14"/>
      <c r="D18" s="14"/>
      <c r="E18" s="14"/>
      <c r="F18" s="14"/>
      <c r="G18" s="14"/>
      <c r="H18" s="14"/>
      <c r="I18" s="18"/>
      <c r="J18" s="16"/>
    </row>
    <row r="19" spans="1:10" ht="18.75">
      <c r="A19" s="66"/>
      <c r="B19" s="66"/>
      <c r="C19" s="15"/>
      <c r="D19" s="15"/>
      <c r="E19" s="15"/>
      <c r="F19" s="15"/>
      <c r="G19" s="15"/>
      <c r="H19" s="15"/>
      <c r="I19" s="18"/>
      <c r="J19" s="16"/>
    </row>
    <row r="20" spans="1:10" ht="18.75">
      <c r="A20" s="63"/>
      <c r="B20" s="63"/>
      <c r="C20" s="15"/>
      <c r="D20" s="15"/>
      <c r="E20" s="15"/>
      <c r="F20" s="15"/>
      <c r="G20" s="15"/>
      <c r="H20" s="15"/>
      <c r="I20" s="18"/>
      <c r="J20" s="16"/>
    </row>
    <row r="21" spans="1:10" ht="18.75">
      <c r="A21" s="63"/>
      <c r="B21" s="63"/>
      <c r="C21" s="15"/>
      <c r="D21" s="15"/>
      <c r="E21" s="15"/>
      <c r="F21" s="15"/>
      <c r="G21" s="15"/>
      <c r="H21" s="15"/>
      <c r="I21" s="18"/>
      <c r="J21" s="16"/>
    </row>
    <row r="22" spans="1:10" ht="18.75">
      <c r="A22" s="63"/>
      <c r="B22" s="63"/>
      <c r="C22" s="13"/>
      <c r="D22" s="13"/>
      <c r="E22" s="13"/>
      <c r="F22" s="13"/>
      <c r="G22" s="13"/>
      <c r="H22" s="13"/>
      <c r="I22" s="18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</sheetData>
  <sheetProtection/>
  <mergeCells count="15">
    <mergeCell ref="G1:G2"/>
    <mergeCell ref="H1:H2"/>
    <mergeCell ref="I1:I2"/>
    <mergeCell ref="A4:A6"/>
    <mergeCell ref="A1:A2"/>
    <mergeCell ref="B1:B2"/>
    <mergeCell ref="C1:C2"/>
    <mergeCell ref="D1:F1"/>
    <mergeCell ref="A20:B20"/>
    <mergeCell ref="A21:B21"/>
    <mergeCell ref="A22:B22"/>
    <mergeCell ref="A8:A12"/>
    <mergeCell ref="A13:A14"/>
    <mergeCell ref="A15:A18"/>
    <mergeCell ref="A19:B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9">
      <selection activeCell="N18" sqref="N18"/>
    </sheetView>
  </sheetViews>
  <sheetFormatPr defaultColWidth="9.00390625" defaultRowHeight="12.75"/>
  <cols>
    <col min="1" max="1" width="15.1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2.25" customHeight="1"/>
    <row r="2" spans="1:9" s="3" customFormat="1" ht="48.7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8.75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15</v>
      </c>
      <c r="B4" s="4"/>
      <c r="C4" s="4"/>
      <c r="D4" s="44"/>
      <c r="E4" s="44"/>
      <c r="F4" s="44"/>
      <c r="G4" s="4"/>
      <c r="H4" s="4"/>
      <c r="I4" s="7"/>
    </row>
    <row r="5" spans="1:9" s="3" customFormat="1" ht="24.75" customHeight="1">
      <c r="A5" s="58" t="s">
        <v>11</v>
      </c>
      <c r="B5" s="4" t="s">
        <v>152</v>
      </c>
      <c r="C5" s="37">
        <v>85</v>
      </c>
      <c r="D5" s="41">
        <v>15.89</v>
      </c>
      <c r="E5" s="41">
        <v>10.77</v>
      </c>
      <c r="F5" s="41">
        <v>9.69</v>
      </c>
      <c r="G5" s="41">
        <v>199</v>
      </c>
      <c r="H5" s="41">
        <v>0.21</v>
      </c>
      <c r="I5" s="8" t="s">
        <v>88</v>
      </c>
    </row>
    <row r="6" spans="1:9" s="3" customFormat="1" ht="24.75" customHeight="1">
      <c r="A6" s="58"/>
      <c r="B6" s="4" t="s">
        <v>48</v>
      </c>
      <c r="C6" s="8">
        <v>26</v>
      </c>
      <c r="D6" s="28">
        <v>0.37</v>
      </c>
      <c r="E6" s="28">
        <v>1.3</v>
      </c>
      <c r="F6" s="28">
        <v>1.53</v>
      </c>
      <c r="G6" s="8">
        <v>19</v>
      </c>
      <c r="H6" s="28">
        <v>0.005</v>
      </c>
      <c r="I6" s="8" t="s">
        <v>59</v>
      </c>
    </row>
    <row r="7" spans="1:9" s="3" customFormat="1" ht="24.75" customHeight="1">
      <c r="A7" s="58"/>
      <c r="B7" s="4" t="s">
        <v>165</v>
      </c>
      <c r="C7" s="37">
        <v>150</v>
      </c>
      <c r="D7" s="37">
        <v>2.34</v>
      </c>
      <c r="E7" s="28">
        <v>2</v>
      </c>
      <c r="F7" s="37">
        <v>10.63</v>
      </c>
      <c r="G7" s="37">
        <v>70</v>
      </c>
      <c r="H7" s="37">
        <v>0.98</v>
      </c>
      <c r="I7" s="8" t="s">
        <v>60</v>
      </c>
    </row>
    <row r="8" spans="1:9" s="3" customFormat="1" ht="24.75" customHeight="1">
      <c r="A8" s="58"/>
      <c r="B8" s="4" t="s">
        <v>74</v>
      </c>
      <c r="C8" s="9">
        <v>45</v>
      </c>
      <c r="D8" s="9">
        <v>4.73</v>
      </c>
      <c r="E8" s="9">
        <v>6.88</v>
      </c>
      <c r="F8" s="9">
        <v>14.56</v>
      </c>
      <c r="G8" s="9">
        <v>139</v>
      </c>
      <c r="H8" s="37">
        <v>0.07</v>
      </c>
      <c r="I8" s="8" t="s">
        <v>75</v>
      </c>
    </row>
    <row r="9" spans="1:9" s="3" customFormat="1" ht="24.75" customHeight="1">
      <c r="A9" s="44" t="s">
        <v>13</v>
      </c>
      <c r="B9" s="4" t="s">
        <v>55</v>
      </c>
      <c r="C9" s="9">
        <v>110</v>
      </c>
      <c r="D9" s="9">
        <v>0.44</v>
      </c>
      <c r="E9" s="9">
        <v>0.44</v>
      </c>
      <c r="F9" s="9">
        <v>10.78</v>
      </c>
      <c r="G9" s="9">
        <v>49</v>
      </c>
      <c r="H9" s="27">
        <v>11</v>
      </c>
      <c r="I9" s="7" t="s">
        <v>61</v>
      </c>
    </row>
    <row r="10" spans="1:9" s="3" customFormat="1" ht="24.75" customHeight="1">
      <c r="A10" s="49"/>
      <c r="B10" s="20" t="s">
        <v>138</v>
      </c>
      <c r="C10" s="23">
        <f aca="true" t="shared" si="0" ref="C10:H10">C5+C6+C7+C8+C9</f>
        <v>416</v>
      </c>
      <c r="D10" s="26">
        <f t="shared" si="0"/>
        <v>23.770000000000003</v>
      </c>
      <c r="E10" s="26">
        <f t="shared" si="0"/>
        <v>21.39</v>
      </c>
      <c r="F10" s="26">
        <f t="shared" si="0"/>
        <v>47.190000000000005</v>
      </c>
      <c r="G10" s="23">
        <f t="shared" si="0"/>
        <v>476</v>
      </c>
      <c r="H10" s="26">
        <f t="shared" si="0"/>
        <v>12.265</v>
      </c>
      <c r="I10" s="50"/>
    </row>
    <row r="11" spans="1:9" s="3" customFormat="1" ht="36.75" customHeight="1">
      <c r="A11" s="58" t="s">
        <v>12</v>
      </c>
      <c r="B11" s="4" t="s">
        <v>184</v>
      </c>
      <c r="C11" s="42">
        <v>40</v>
      </c>
      <c r="D11" s="42">
        <v>0.56</v>
      </c>
      <c r="E11" s="42">
        <v>2.03</v>
      </c>
      <c r="F11" s="42">
        <v>3.61</v>
      </c>
      <c r="G11" s="42">
        <v>35</v>
      </c>
      <c r="H11" s="28">
        <v>34.96</v>
      </c>
      <c r="I11" s="42" t="s">
        <v>72</v>
      </c>
    </row>
    <row r="12" spans="1:9" s="3" customFormat="1" ht="19.5" customHeight="1">
      <c r="A12" s="58"/>
      <c r="B12" s="4" t="s">
        <v>145</v>
      </c>
      <c r="C12" s="7">
        <v>150</v>
      </c>
      <c r="D12" s="27">
        <v>0.97</v>
      </c>
      <c r="E12" s="27">
        <v>2.91</v>
      </c>
      <c r="F12" s="27">
        <v>6.22</v>
      </c>
      <c r="G12" s="7">
        <v>55</v>
      </c>
      <c r="H12" s="27">
        <v>4.97</v>
      </c>
      <c r="I12" s="7" t="s">
        <v>146</v>
      </c>
    </row>
    <row r="13" spans="1:9" s="3" customFormat="1" ht="24.75" customHeight="1">
      <c r="A13" s="58"/>
      <c r="B13" s="4" t="s">
        <v>117</v>
      </c>
      <c r="C13" s="7">
        <v>3</v>
      </c>
      <c r="D13" s="27">
        <v>0.08</v>
      </c>
      <c r="E13" s="27">
        <v>0.45</v>
      </c>
      <c r="F13" s="27">
        <v>0.11</v>
      </c>
      <c r="G13" s="7">
        <v>5</v>
      </c>
      <c r="H13" s="27">
        <v>0.01</v>
      </c>
      <c r="I13" s="7" t="s">
        <v>118</v>
      </c>
    </row>
    <row r="14" spans="1:9" s="3" customFormat="1" ht="24.75" customHeight="1">
      <c r="A14" s="58"/>
      <c r="B14" s="4" t="s">
        <v>177</v>
      </c>
      <c r="C14" s="7">
        <v>60</v>
      </c>
      <c r="D14" s="27">
        <v>8.93</v>
      </c>
      <c r="E14" s="27">
        <v>6.74</v>
      </c>
      <c r="F14" s="27">
        <v>8.97</v>
      </c>
      <c r="G14" s="7">
        <v>132</v>
      </c>
      <c r="H14" s="27">
        <v>0</v>
      </c>
      <c r="I14" s="7" t="s">
        <v>86</v>
      </c>
    </row>
    <row r="15" spans="1:9" s="3" customFormat="1" ht="17.25" customHeight="1">
      <c r="A15" s="58"/>
      <c r="B15" s="4" t="s">
        <v>48</v>
      </c>
      <c r="C15" s="8">
        <v>15</v>
      </c>
      <c r="D15" s="28">
        <v>0.21</v>
      </c>
      <c r="E15" s="28">
        <v>0.75</v>
      </c>
      <c r="F15" s="28">
        <v>0.88</v>
      </c>
      <c r="G15" s="8">
        <v>11</v>
      </c>
      <c r="H15" s="28">
        <v>0.005</v>
      </c>
      <c r="I15" s="8" t="s">
        <v>59</v>
      </c>
    </row>
    <row r="16" spans="1:9" s="3" customFormat="1" ht="24.75" customHeight="1">
      <c r="A16" s="58"/>
      <c r="B16" s="4" t="s">
        <v>185</v>
      </c>
      <c r="C16" s="7">
        <v>120</v>
      </c>
      <c r="D16" s="27">
        <v>2.46</v>
      </c>
      <c r="E16" s="27">
        <v>4.05</v>
      </c>
      <c r="F16" s="27">
        <v>22.54</v>
      </c>
      <c r="G16" s="7">
        <v>136</v>
      </c>
      <c r="H16" s="27">
        <v>0</v>
      </c>
      <c r="I16" s="7" t="s">
        <v>186</v>
      </c>
    </row>
    <row r="17" spans="1:9" s="3" customFormat="1" ht="24.75" customHeight="1">
      <c r="A17" s="58"/>
      <c r="B17" s="4" t="s">
        <v>134</v>
      </c>
      <c r="C17" s="7">
        <v>150</v>
      </c>
      <c r="D17" s="28">
        <v>3.15</v>
      </c>
      <c r="E17" s="28">
        <v>2.79</v>
      </c>
      <c r="F17" s="28">
        <v>22.68</v>
      </c>
      <c r="G17" s="34">
        <v>129</v>
      </c>
      <c r="H17" s="27">
        <v>1.08</v>
      </c>
      <c r="I17" s="7" t="s">
        <v>135</v>
      </c>
    </row>
    <row r="18" spans="1:9" s="3" customFormat="1" ht="24.75" customHeight="1">
      <c r="A18" s="58"/>
      <c r="B18" s="33" t="s">
        <v>33</v>
      </c>
      <c r="C18" s="9">
        <v>30</v>
      </c>
      <c r="D18" s="28">
        <v>1.98</v>
      </c>
      <c r="E18" s="28">
        <v>0.36</v>
      </c>
      <c r="F18" s="28">
        <v>10.02</v>
      </c>
      <c r="G18" s="37">
        <v>52</v>
      </c>
      <c r="H18" s="27">
        <v>0</v>
      </c>
      <c r="I18" s="7" t="s">
        <v>162</v>
      </c>
    </row>
    <row r="19" spans="1:9" s="3" customFormat="1" ht="24.75" customHeight="1">
      <c r="A19" s="49"/>
      <c r="B19" s="21" t="s">
        <v>139</v>
      </c>
      <c r="C19" s="23">
        <f aca="true" t="shared" si="1" ref="C19:H19">SUM(C11:C18)</f>
        <v>568</v>
      </c>
      <c r="D19" s="26">
        <f t="shared" si="1"/>
        <v>18.34</v>
      </c>
      <c r="E19" s="26">
        <f t="shared" si="1"/>
        <v>20.08</v>
      </c>
      <c r="F19" s="26">
        <f t="shared" si="1"/>
        <v>75.02999999999999</v>
      </c>
      <c r="G19" s="23">
        <f t="shared" si="1"/>
        <v>555</v>
      </c>
      <c r="H19" s="26">
        <f t="shared" si="1"/>
        <v>41.025</v>
      </c>
      <c r="I19" s="50"/>
    </row>
    <row r="20" spans="1:9" s="25" customFormat="1" ht="27.75" customHeight="1">
      <c r="A20" s="58" t="s">
        <v>137</v>
      </c>
      <c r="B20" s="4" t="s">
        <v>125</v>
      </c>
      <c r="C20" s="7">
        <v>75</v>
      </c>
      <c r="D20" s="27">
        <v>10.43</v>
      </c>
      <c r="E20" s="27">
        <v>1.58</v>
      </c>
      <c r="F20" s="27">
        <v>7.2</v>
      </c>
      <c r="G20" s="7">
        <v>85</v>
      </c>
      <c r="H20" s="27">
        <v>0.3</v>
      </c>
      <c r="I20" s="7" t="s">
        <v>126</v>
      </c>
    </row>
    <row r="21" spans="1:9" s="25" customFormat="1" ht="22.5" customHeight="1">
      <c r="A21" s="58"/>
      <c r="B21" s="4" t="s">
        <v>41</v>
      </c>
      <c r="C21" s="7">
        <v>15</v>
      </c>
      <c r="D21" s="27">
        <v>0.31</v>
      </c>
      <c r="E21" s="27">
        <v>0.79</v>
      </c>
      <c r="F21" s="27">
        <v>1.06</v>
      </c>
      <c r="G21" s="7">
        <v>13</v>
      </c>
      <c r="H21" s="27">
        <v>0.05</v>
      </c>
      <c r="I21" s="7" t="s">
        <v>66</v>
      </c>
    </row>
    <row r="22" spans="1:9" s="25" customFormat="1" ht="24.75" customHeight="1">
      <c r="A22" s="58"/>
      <c r="B22" s="4" t="s">
        <v>172</v>
      </c>
      <c r="C22" s="9">
        <v>110</v>
      </c>
      <c r="D22" s="9">
        <v>2.5</v>
      </c>
      <c r="E22" s="9">
        <v>4.31</v>
      </c>
      <c r="F22" s="9">
        <v>10.9</v>
      </c>
      <c r="G22" s="9">
        <v>98</v>
      </c>
      <c r="H22" s="27">
        <v>15.75</v>
      </c>
      <c r="I22" s="7" t="s">
        <v>187</v>
      </c>
    </row>
    <row r="23" spans="1:9" s="25" customFormat="1" ht="21" customHeight="1">
      <c r="A23" s="58"/>
      <c r="B23" s="4" t="s">
        <v>34</v>
      </c>
      <c r="C23" s="8">
        <v>150</v>
      </c>
      <c r="D23" s="28">
        <v>4.35</v>
      </c>
      <c r="E23" s="28">
        <v>3.75</v>
      </c>
      <c r="F23" s="28">
        <v>6.3</v>
      </c>
      <c r="G23" s="8">
        <v>76</v>
      </c>
      <c r="H23" s="28">
        <v>0.45</v>
      </c>
      <c r="I23" s="8" t="s">
        <v>57</v>
      </c>
    </row>
    <row r="24" spans="1:9" s="25" customFormat="1" ht="24.75" customHeight="1">
      <c r="A24" s="58"/>
      <c r="B24" s="4" t="s">
        <v>35</v>
      </c>
      <c r="C24" s="37">
        <v>15</v>
      </c>
      <c r="D24" s="9">
        <v>1.14</v>
      </c>
      <c r="E24" s="27">
        <v>0.12</v>
      </c>
      <c r="F24" s="9">
        <v>7.38</v>
      </c>
      <c r="G24" s="9">
        <v>35</v>
      </c>
      <c r="H24" s="28">
        <v>0</v>
      </c>
      <c r="I24" s="8" t="s">
        <v>163</v>
      </c>
    </row>
    <row r="25" spans="1:9" s="6" customFormat="1" ht="24.75" customHeight="1">
      <c r="A25" s="58"/>
      <c r="B25" s="20" t="s">
        <v>140</v>
      </c>
      <c r="C25" s="29">
        <f aca="true" t="shared" si="2" ref="C25:H25">SUM(C20:C24)</f>
        <v>365</v>
      </c>
      <c r="D25" s="30">
        <f t="shared" si="2"/>
        <v>18.73</v>
      </c>
      <c r="E25" s="30">
        <f t="shared" si="2"/>
        <v>10.549999999999999</v>
      </c>
      <c r="F25" s="30">
        <f t="shared" si="2"/>
        <v>32.84</v>
      </c>
      <c r="G25" s="29">
        <f t="shared" si="2"/>
        <v>307</v>
      </c>
      <c r="H25" s="30">
        <f t="shared" si="2"/>
        <v>16.55</v>
      </c>
      <c r="I25" s="51"/>
    </row>
    <row r="26" spans="1:9" s="6" customFormat="1" ht="24.75" customHeight="1">
      <c r="A26" s="59" t="s">
        <v>23</v>
      </c>
      <c r="B26" s="59"/>
      <c r="C26" s="8">
        <f aca="true" t="shared" si="3" ref="C26:H26">C10+C19+C25</f>
        <v>1349</v>
      </c>
      <c r="D26" s="28">
        <f t="shared" si="3"/>
        <v>60.84</v>
      </c>
      <c r="E26" s="28">
        <f t="shared" si="3"/>
        <v>52.019999999999996</v>
      </c>
      <c r="F26" s="28">
        <f t="shared" si="3"/>
        <v>155.06</v>
      </c>
      <c r="G26" s="8">
        <f t="shared" si="3"/>
        <v>1338</v>
      </c>
      <c r="H26" s="28">
        <f t="shared" si="3"/>
        <v>69.84</v>
      </c>
      <c r="I26" s="8"/>
    </row>
  </sheetData>
  <sheetProtection/>
  <mergeCells count="11">
    <mergeCell ref="A5:A8"/>
    <mergeCell ref="G2:G3"/>
    <mergeCell ref="H2:H3"/>
    <mergeCell ref="I2:I3"/>
    <mergeCell ref="D2:F2"/>
    <mergeCell ref="A26:B26"/>
    <mergeCell ref="A2:A3"/>
    <mergeCell ref="B2:B3"/>
    <mergeCell ref="C2:C3"/>
    <mergeCell ref="A11:A18"/>
    <mergeCell ref="A20:A25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7">
      <selection activeCell="B27" sqref="B27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12.75" customHeight="1"/>
    <row r="2" spans="1:9" s="3" customFormat="1" ht="29.2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20.25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16</v>
      </c>
      <c r="B4" s="4"/>
      <c r="C4" s="4"/>
      <c r="D4" s="44"/>
      <c r="E4" s="44"/>
      <c r="F4" s="44"/>
      <c r="G4" s="4"/>
      <c r="H4" s="4"/>
      <c r="I4" s="7"/>
    </row>
    <row r="5" spans="1:9" s="3" customFormat="1" ht="24.75" customHeight="1">
      <c r="A5" s="58" t="s">
        <v>11</v>
      </c>
      <c r="B5" s="52" t="s">
        <v>176</v>
      </c>
      <c r="C5" s="9">
        <v>155</v>
      </c>
      <c r="D5" s="9">
        <v>3.65</v>
      </c>
      <c r="E5" s="9">
        <v>1.81</v>
      </c>
      <c r="F5" s="9">
        <v>22.49</v>
      </c>
      <c r="G5" s="9">
        <v>121</v>
      </c>
      <c r="H5" s="27">
        <v>0</v>
      </c>
      <c r="I5" s="7" t="s">
        <v>100</v>
      </c>
    </row>
    <row r="6" spans="1:9" s="3" customFormat="1" ht="24.75" customHeight="1">
      <c r="A6" s="58"/>
      <c r="B6" s="4" t="s">
        <v>44</v>
      </c>
      <c r="C6" s="37">
        <v>150</v>
      </c>
      <c r="D6" s="37">
        <v>3.15</v>
      </c>
      <c r="E6" s="37">
        <v>2.72</v>
      </c>
      <c r="F6" s="37">
        <v>12.96</v>
      </c>
      <c r="G6" s="37">
        <v>89</v>
      </c>
      <c r="H6" s="28">
        <v>1.2</v>
      </c>
      <c r="I6" s="8" t="s">
        <v>71</v>
      </c>
    </row>
    <row r="7" spans="1:9" s="3" customFormat="1" ht="24.75" customHeight="1">
      <c r="A7" s="58"/>
      <c r="B7" s="4" t="s">
        <v>109</v>
      </c>
      <c r="C7" s="7">
        <v>30</v>
      </c>
      <c r="D7" s="27">
        <v>1.23</v>
      </c>
      <c r="E7" s="27">
        <v>3.78</v>
      </c>
      <c r="F7" s="27">
        <v>7.31</v>
      </c>
      <c r="G7" s="7">
        <v>68</v>
      </c>
      <c r="H7" s="27">
        <v>0</v>
      </c>
      <c r="I7" s="7" t="s">
        <v>110</v>
      </c>
    </row>
    <row r="8" spans="1:9" s="3" customFormat="1" ht="24.75" customHeight="1">
      <c r="A8" s="44" t="s">
        <v>13</v>
      </c>
      <c r="B8" s="4" t="s">
        <v>67</v>
      </c>
      <c r="C8" s="9">
        <v>140</v>
      </c>
      <c r="D8" s="27">
        <v>0.7</v>
      </c>
      <c r="E8" s="27">
        <v>0</v>
      </c>
      <c r="F8" s="9">
        <v>14.14</v>
      </c>
      <c r="G8" s="9">
        <v>59</v>
      </c>
      <c r="H8" s="27">
        <v>2.8</v>
      </c>
      <c r="I8" s="7" t="s">
        <v>56</v>
      </c>
    </row>
    <row r="9" spans="1:9" s="3" customFormat="1" ht="24.75" customHeight="1">
      <c r="A9" s="53"/>
      <c r="B9" s="20" t="s">
        <v>138</v>
      </c>
      <c r="C9" s="23">
        <f aca="true" t="shared" si="0" ref="C9:H9">SUM(C5:C8)</f>
        <v>475</v>
      </c>
      <c r="D9" s="26">
        <f t="shared" si="0"/>
        <v>8.729999999999999</v>
      </c>
      <c r="E9" s="26">
        <f t="shared" si="0"/>
        <v>8.31</v>
      </c>
      <c r="F9" s="26">
        <f t="shared" si="0"/>
        <v>56.900000000000006</v>
      </c>
      <c r="G9" s="23">
        <f t="shared" si="0"/>
        <v>337</v>
      </c>
      <c r="H9" s="26">
        <f t="shared" si="0"/>
        <v>4</v>
      </c>
      <c r="I9" s="50"/>
    </row>
    <row r="10" spans="1:9" s="3" customFormat="1" ht="24.75" customHeight="1">
      <c r="A10" s="58" t="s">
        <v>12</v>
      </c>
      <c r="B10" s="4" t="s">
        <v>188</v>
      </c>
      <c r="C10" s="7">
        <v>30</v>
      </c>
      <c r="D10" s="27">
        <v>0.33</v>
      </c>
      <c r="E10" s="27">
        <v>0.06</v>
      </c>
      <c r="F10" s="27">
        <v>1.14</v>
      </c>
      <c r="G10" s="7">
        <v>7</v>
      </c>
      <c r="H10" s="27">
        <v>7.5</v>
      </c>
      <c r="I10" s="7" t="s">
        <v>189</v>
      </c>
    </row>
    <row r="11" spans="1:9" s="3" customFormat="1" ht="24.75" customHeight="1">
      <c r="A11" s="58"/>
      <c r="B11" s="4" t="s">
        <v>81</v>
      </c>
      <c r="C11" s="9">
        <v>150</v>
      </c>
      <c r="D11" s="9">
        <v>1.31</v>
      </c>
      <c r="E11" s="9">
        <v>2.67</v>
      </c>
      <c r="F11" s="9">
        <v>7.22</v>
      </c>
      <c r="G11" s="9">
        <v>58</v>
      </c>
      <c r="H11" s="9">
        <v>5.51</v>
      </c>
      <c r="I11" s="7" t="s">
        <v>82</v>
      </c>
    </row>
    <row r="12" spans="1:9" s="3" customFormat="1" ht="24.75" customHeight="1">
      <c r="A12" s="58"/>
      <c r="B12" s="4" t="s">
        <v>131</v>
      </c>
      <c r="C12" s="8">
        <v>120</v>
      </c>
      <c r="D12" s="28">
        <v>10.61</v>
      </c>
      <c r="E12" s="28">
        <v>6.81</v>
      </c>
      <c r="F12" s="28">
        <v>15.04</v>
      </c>
      <c r="G12" s="8">
        <v>164</v>
      </c>
      <c r="H12" s="28">
        <v>15.03</v>
      </c>
      <c r="I12" s="8" t="s">
        <v>79</v>
      </c>
    </row>
    <row r="13" spans="1:9" s="3" customFormat="1" ht="24.75" customHeight="1">
      <c r="A13" s="58"/>
      <c r="B13" s="4" t="s">
        <v>231</v>
      </c>
      <c r="C13" s="8">
        <v>15</v>
      </c>
      <c r="D13" s="28">
        <v>0.21</v>
      </c>
      <c r="E13" s="28">
        <v>0.75</v>
      </c>
      <c r="F13" s="28">
        <v>0.88</v>
      </c>
      <c r="G13" s="8">
        <v>11</v>
      </c>
      <c r="H13" s="28">
        <v>0.1</v>
      </c>
      <c r="I13" s="8" t="s">
        <v>232</v>
      </c>
    </row>
    <row r="14" spans="1:9" s="3" customFormat="1" ht="24.75" customHeight="1">
      <c r="A14" s="58"/>
      <c r="B14" s="4" t="s">
        <v>51</v>
      </c>
      <c r="C14" s="7">
        <v>150</v>
      </c>
      <c r="D14" s="28">
        <v>0.51</v>
      </c>
      <c r="E14" s="28">
        <v>0.21</v>
      </c>
      <c r="F14" s="28">
        <v>14.23</v>
      </c>
      <c r="G14" s="34">
        <v>61</v>
      </c>
      <c r="H14" s="27">
        <v>75</v>
      </c>
      <c r="I14" s="7" t="s">
        <v>65</v>
      </c>
    </row>
    <row r="15" spans="1:9" s="3" customFormat="1" ht="24.75" customHeight="1" hidden="1">
      <c r="A15" s="58"/>
      <c r="B15" s="4"/>
      <c r="C15" s="37"/>
      <c r="D15" s="9"/>
      <c r="E15" s="27"/>
      <c r="F15" s="9"/>
      <c r="G15" s="9"/>
      <c r="H15" s="28"/>
      <c r="I15" s="8"/>
    </row>
    <row r="16" spans="1:9" s="3" customFormat="1" ht="24.75" customHeight="1">
      <c r="A16" s="58"/>
      <c r="B16" s="33" t="s">
        <v>33</v>
      </c>
      <c r="C16" s="9">
        <v>40</v>
      </c>
      <c r="D16" s="28">
        <v>2.31</v>
      </c>
      <c r="E16" s="28">
        <v>0.42</v>
      </c>
      <c r="F16" s="28">
        <v>11.69</v>
      </c>
      <c r="G16" s="37">
        <v>61</v>
      </c>
      <c r="H16" s="27">
        <v>0</v>
      </c>
      <c r="I16" s="7" t="s">
        <v>162</v>
      </c>
    </row>
    <row r="17" spans="1:9" s="3" customFormat="1" ht="24.75" customHeight="1">
      <c r="A17" s="49"/>
      <c r="B17" s="21" t="s">
        <v>139</v>
      </c>
      <c r="C17" s="23">
        <f aca="true" t="shared" si="1" ref="C17:H17">SUM(C10:C16)</f>
        <v>505</v>
      </c>
      <c r="D17" s="26">
        <f t="shared" si="1"/>
        <v>15.280000000000001</v>
      </c>
      <c r="E17" s="26">
        <f t="shared" si="1"/>
        <v>10.92</v>
      </c>
      <c r="F17" s="26">
        <f t="shared" si="1"/>
        <v>50.199999999999996</v>
      </c>
      <c r="G17" s="23">
        <f t="shared" si="1"/>
        <v>362</v>
      </c>
      <c r="H17" s="26">
        <f t="shared" si="1"/>
        <v>103.14</v>
      </c>
      <c r="I17" s="50"/>
    </row>
    <row r="18" spans="1:9" s="3" customFormat="1" ht="24.75" customHeight="1">
      <c r="A18" s="58" t="s">
        <v>137</v>
      </c>
      <c r="B18" s="4" t="s">
        <v>62</v>
      </c>
      <c r="C18" s="7">
        <v>40</v>
      </c>
      <c r="D18" s="27">
        <v>0.34</v>
      </c>
      <c r="E18" s="27">
        <v>2.04</v>
      </c>
      <c r="F18" s="27">
        <v>1.04</v>
      </c>
      <c r="G18" s="7">
        <v>24</v>
      </c>
      <c r="H18" s="27">
        <v>2.22</v>
      </c>
      <c r="I18" s="7" t="s">
        <v>63</v>
      </c>
    </row>
    <row r="19" spans="1:9" s="3" customFormat="1" ht="24.75" customHeight="1">
      <c r="A19" s="58"/>
      <c r="B19" s="38" t="s">
        <v>157</v>
      </c>
      <c r="C19" s="39">
        <v>60</v>
      </c>
      <c r="D19" s="40">
        <v>10.3</v>
      </c>
      <c r="E19" s="40">
        <v>3.56</v>
      </c>
      <c r="F19" s="40">
        <v>2.57</v>
      </c>
      <c r="G19" s="39">
        <v>84</v>
      </c>
      <c r="H19" s="40">
        <v>0.24</v>
      </c>
      <c r="I19" s="39" t="s">
        <v>158</v>
      </c>
    </row>
    <row r="20" spans="1:9" s="6" customFormat="1" ht="24.75" customHeight="1">
      <c r="A20" s="58"/>
      <c r="B20" s="4" t="s">
        <v>101</v>
      </c>
      <c r="C20" s="9">
        <v>130</v>
      </c>
      <c r="D20" s="9">
        <v>2.71</v>
      </c>
      <c r="E20" s="27">
        <v>3.91</v>
      </c>
      <c r="F20" s="9">
        <v>20.32</v>
      </c>
      <c r="G20" s="9">
        <v>133</v>
      </c>
      <c r="H20" s="27">
        <v>18.7</v>
      </c>
      <c r="I20" s="7" t="s">
        <v>102</v>
      </c>
    </row>
    <row r="21" spans="1:9" s="6" customFormat="1" ht="24.75" customHeight="1">
      <c r="A21" s="58"/>
      <c r="B21" s="33" t="s">
        <v>132</v>
      </c>
      <c r="C21" s="7">
        <v>150</v>
      </c>
      <c r="D21" s="28">
        <v>4.58</v>
      </c>
      <c r="E21" s="28">
        <v>4.08</v>
      </c>
      <c r="F21" s="28">
        <v>7.58</v>
      </c>
      <c r="G21" s="34">
        <v>85</v>
      </c>
      <c r="H21" s="27">
        <v>2.05</v>
      </c>
      <c r="I21" s="7" t="s">
        <v>133</v>
      </c>
    </row>
    <row r="22" spans="1:9" s="6" customFormat="1" ht="24.75" customHeight="1">
      <c r="A22" s="58"/>
      <c r="B22" s="4" t="s">
        <v>35</v>
      </c>
      <c r="C22" s="37">
        <v>30</v>
      </c>
      <c r="D22" s="27">
        <v>2.28</v>
      </c>
      <c r="E22" s="27">
        <v>0.24</v>
      </c>
      <c r="F22" s="27">
        <v>14.76</v>
      </c>
      <c r="G22" s="9">
        <v>71</v>
      </c>
      <c r="H22" s="28">
        <v>0</v>
      </c>
      <c r="I22" s="8" t="s">
        <v>163</v>
      </c>
    </row>
    <row r="23" spans="1:9" s="6" customFormat="1" ht="24.75" customHeight="1">
      <c r="A23" s="49"/>
      <c r="B23" s="20" t="s">
        <v>140</v>
      </c>
      <c r="C23" s="29">
        <f aca="true" t="shared" si="2" ref="C23:H23">SUM(C18:C22)</f>
        <v>410</v>
      </c>
      <c r="D23" s="30">
        <f t="shared" si="2"/>
        <v>20.21</v>
      </c>
      <c r="E23" s="30">
        <f t="shared" si="2"/>
        <v>13.83</v>
      </c>
      <c r="F23" s="30">
        <f t="shared" si="2"/>
        <v>46.269999999999996</v>
      </c>
      <c r="G23" s="29">
        <f t="shared" si="2"/>
        <v>397</v>
      </c>
      <c r="H23" s="30">
        <f t="shared" si="2"/>
        <v>23.21</v>
      </c>
      <c r="I23" s="51"/>
    </row>
    <row r="24" spans="1:9" s="6" customFormat="1" ht="24.75" customHeight="1">
      <c r="A24" s="60" t="s">
        <v>24</v>
      </c>
      <c r="B24" s="60"/>
      <c r="C24" s="8">
        <f aca="true" t="shared" si="3" ref="C24:H24">C9+C17+C23</f>
        <v>1390</v>
      </c>
      <c r="D24" s="28">
        <f t="shared" si="3"/>
        <v>44.22</v>
      </c>
      <c r="E24" s="28">
        <f t="shared" si="3"/>
        <v>33.06</v>
      </c>
      <c r="F24" s="28">
        <f t="shared" si="3"/>
        <v>153.37</v>
      </c>
      <c r="G24" s="8">
        <f t="shared" si="3"/>
        <v>1096</v>
      </c>
      <c r="H24" s="28">
        <f t="shared" si="3"/>
        <v>130.35</v>
      </c>
      <c r="I24" s="8"/>
    </row>
    <row r="25" spans="1:9" s="6" customFormat="1" ht="18.75">
      <c r="A25" s="31"/>
      <c r="B25" s="2"/>
      <c r="C25" s="2"/>
      <c r="D25" s="2"/>
      <c r="E25" s="2"/>
      <c r="F25" s="2"/>
      <c r="G25" s="2"/>
      <c r="H25" s="2"/>
      <c r="I25" s="2"/>
    </row>
    <row r="28" ht="18.75">
      <c r="B28" s="32"/>
    </row>
  </sheetData>
  <sheetProtection/>
  <mergeCells count="11">
    <mergeCell ref="A10:A16"/>
    <mergeCell ref="A18:A22"/>
    <mergeCell ref="A24:B24"/>
    <mergeCell ref="A2:A3"/>
    <mergeCell ref="B2:B3"/>
    <mergeCell ref="C2:C3"/>
    <mergeCell ref="I2:I3"/>
    <mergeCell ref="D2:F2"/>
    <mergeCell ref="G2:G3"/>
    <mergeCell ref="H2:H3"/>
    <mergeCell ref="A5:A7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0">
      <selection activeCell="I12" sqref="I12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5.25" customHeight="1"/>
    <row r="2" spans="1:9" s="3" customFormat="1" ht="38.2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24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" customHeight="1">
      <c r="A4" s="44" t="s">
        <v>17</v>
      </c>
      <c r="B4" s="4"/>
      <c r="C4" s="4"/>
      <c r="D4" s="44"/>
      <c r="E4" s="44"/>
      <c r="F4" s="44"/>
      <c r="G4" s="4"/>
      <c r="H4" s="4"/>
      <c r="I4" s="7"/>
    </row>
    <row r="5" spans="1:9" s="3" customFormat="1" ht="24" customHeight="1">
      <c r="A5" s="58" t="s">
        <v>11</v>
      </c>
      <c r="B5" s="4" t="s">
        <v>52</v>
      </c>
      <c r="C5" s="42">
        <v>50</v>
      </c>
      <c r="D5" s="35">
        <v>7.39</v>
      </c>
      <c r="E5" s="35">
        <v>5.56</v>
      </c>
      <c r="F5" s="35">
        <v>15.84</v>
      </c>
      <c r="G5" s="35">
        <v>143</v>
      </c>
      <c r="H5" s="35">
        <v>0.08</v>
      </c>
      <c r="I5" s="42" t="s">
        <v>58</v>
      </c>
    </row>
    <row r="6" spans="1:9" s="3" customFormat="1" ht="20.25" customHeight="1">
      <c r="A6" s="58"/>
      <c r="B6" s="4" t="s">
        <v>48</v>
      </c>
      <c r="C6" s="42">
        <v>15</v>
      </c>
      <c r="D6" s="35">
        <v>0.21</v>
      </c>
      <c r="E6" s="36">
        <v>0.75</v>
      </c>
      <c r="F6" s="35">
        <v>0.88</v>
      </c>
      <c r="G6" s="35">
        <v>11</v>
      </c>
      <c r="H6" s="35">
        <v>0.01</v>
      </c>
      <c r="I6" s="42" t="s">
        <v>59</v>
      </c>
    </row>
    <row r="7" spans="1:9" s="3" customFormat="1" ht="20.25" customHeight="1">
      <c r="A7" s="58"/>
      <c r="B7" s="33" t="s">
        <v>115</v>
      </c>
      <c r="C7" s="7">
        <v>150</v>
      </c>
      <c r="D7" s="28">
        <v>2.65</v>
      </c>
      <c r="E7" s="28">
        <v>2.33</v>
      </c>
      <c r="F7" s="28">
        <v>11.31</v>
      </c>
      <c r="G7" s="34">
        <v>77</v>
      </c>
      <c r="H7" s="27">
        <v>1.19</v>
      </c>
      <c r="I7" s="7" t="s">
        <v>116</v>
      </c>
    </row>
    <row r="8" spans="1:9" s="3" customFormat="1" ht="20.25" customHeight="1">
      <c r="A8" s="58"/>
      <c r="B8" s="4" t="s">
        <v>168</v>
      </c>
      <c r="C8" s="42">
        <v>7</v>
      </c>
      <c r="D8" s="35">
        <v>1.62</v>
      </c>
      <c r="E8" s="36">
        <v>2.07</v>
      </c>
      <c r="F8" s="36">
        <v>0</v>
      </c>
      <c r="G8" s="35">
        <v>25</v>
      </c>
      <c r="H8" s="35">
        <v>0.05</v>
      </c>
      <c r="I8" s="42" t="s">
        <v>169</v>
      </c>
    </row>
    <row r="9" spans="1:9" s="3" customFormat="1" ht="21" customHeight="1">
      <c r="A9" s="58"/>
      <c r="B9" s="4" t="s">
        <v>109</v>
      </c>
      <c r="C9" s="7">
        <v>20</v>
      </c>
      <c r="D9" s="27">
        <v>1.23</v>
      </c>
      <c r="E9" s="27">
        <v>3.78</v>
      </c>
      <c r="F9" s="27">
        <v>7.31</v>
      </c>
      <c r="G9" s="7">
        <v>68</v>
      </c>
      <c r="H9" s="27">
        <v>0</v>
      </c>
      <c r="I9" s="7" t="s">
        <v>110</v>
      </c>
    </row>
    <row r="10" spans="1:9" s="3" customFormat="1" ht="24" customHeight="1">
      <c r="A10" s="44" t="s">
        <v>13</v>
      </c>
      <c r="B10" s="4" t="s">
        <v>54</v>
      </c>
      <c r="C10" s="7">
        <v>110</v>
      </c>
      <c r="D10" s="27">
        <v>1.65</v>
      </c>
      <c r="E10" s="27">
        <v>0.55</v>
      </c>
      <c r="F10" s="27">
        <v>23.1</v>
      </c>
      <c r="G10" s="7">
        <v>105</v>
      </c>
      <c r="H10" s="27">
        <v>11</v>
      </c>
      <c r="I10" s="7" t="s">
        <v>61</v>
      </c>
    </row>
    <row r="11" spans="1:9" s="3" customFormat="1" ht="24" customHeight="1">
      <c r="A11" s="53"/>
      <c r="B11" s="20" t="s">
        <v>138</v>
      </c>
      <c r="C11" s="23">
        <f aca="true" t="shared" si="0" ref="C11:H11">SUM(C5:C10)</f>
        <v>352</v>
      </c>
      <c r="D11" s="26">
        <f t="shared" si="0"/>
        <v>14.750000000000002</v>
      </c>
      <c r="E11" s="26">
        <f t="shared" si="0"/>
        <v>15.040000000000001</v>
      </c>
      <c r="F11" s="26">
        <f t="shared" si="0"/>
        <v>58.440000000000005</v>
      </c>
      <c r="G11" s="23">
        <f t="shared" si="0"/>
        <v>429</v>
      </c>
      <c r="H11" s="26">
        <f t="shared" si="0"/>
        <v>12.33</v>
      </c>
      <c r="I11" s="50" t="s">
        <v>56</v>
      </c>
    </row>
    <row r="12" spans="1:9" s="3" customFormat="1" ht="39" customHeight="1">
      <c r="A12" s="58" t="s">
        <v>12</v>
      </c>
      <c r="B12" s="4" t="s">
        <v>46</v>
      </c>
      <c r="C12" s="9">
        <v>40</v>
      </c>
      <c r="D12" s="27">
        <v>0.37</v>
      </c>
      <c r="E12" s="27">
        <v>2.32</v>
      </c>
      <c r="F12" s="9">
        <v>3.49</v>
      </c>
      <c r="G12" s="9">
        <v>36.4</v>
      </c>
      <c r="H12" s="27">
        <v>3.08</v>
      </c>
      <c r="I12" s="7" t="s">
        <v>206</v>
      </c>
    </row>
    <row r="13" spans="1:9" s="3" customFormat="1" ht="24" customHeight="1">
      <c r="A13" s="58"/>
      <c r="B13" s="4" t="s">
        <v>190</v>
      </c>
      <c r="C13" s="7">
        <v>150</v>
      </c>
      <c r="D13" s="27">
        <v>4.35</v>
      </c>
      <c r="E13" s="27">
        <v>4.11</v>
      </c>
      <c r="F13" s="27">
        <v>13.93</v>
      </c>
      <c r="G13" s="7">
        <v>110</v>
      </c>
      <c r="H13" s="27">
        <v>0.68</v>
      </c>
      <c r="I13" s="7" t="s">
        <v>144</v>
      </c>
    </row>
    <row r="14" spans="1:9" s="3" customFormat="1" ht="24" customHeight="1">
      <c r="A14" s="58"/>
      <c r="B14" s="4" t="s">
        <v>150</v>
      </c>
      <c r="C14" s="9">
        <v>60</v>
      </c>
      <c r="D14" s="9">
        <v>9.63</v>
      </c>
      <c r="E14" s="9">
        <v>8.68</v>
      </c>
      <c r="F14" s="9">
        <v>9.98</v>
      </c>
      <c r="G14" s="9">
        <v>157</v>
      </c>
      <c r="H14" s="9">
        <v>0.54</v>
      </c>
      <c r="I14" s="7" t="s">
        <v>92</v>
      </c>
    </row>
    <row r="15" spans="1:9" s="3" customFormat="1" ht="36" customHeight="1" hidden="1">
      <c r="A15" s="58"/>
      <c r="B15" s="4"/>
      <c r="C15" s="7"/>
      <c r="D15" s="27"/>
      <c r="E15" s="27"/>
      <c r="F15" s="27"/>
      <c r="G15" s="7"/>
      <c r="H15" s="27"/>
      <c r="I15" s="7"/>
    </row>
    <row r="16" spans="1:9" s="3" customFormat="1" ht="24" customHeight="1">
      <c r="A16" s="58"/>
      <c r="B16" s="4" t="s">
        <v>50</v>
      </c>
      <c r="C16" s="9">
        <v>120</v>
      </c>
      <c r="D16" s="27" t="s">
        <v>170</v>
      </c>
      <c r="E16" s="9">
        <v>3.24</v>
      </c>
      <c r="F16" s="9">
        <v>9.43</v>
      </c>
      <c r="G16" s="9">
        <v>75</v>
      </c>
      <c r="H16" s="9">
        <v>17.16</v>
      </c>
      <c r="I16" s="7" t="s">
        <v>87</v>
      </c>
    </row>
    <row r="17" spans="1:9" s="3" customFormat="1" ht="41.25" customHeight="1">
      <c r="A17" s="58"/>
      <c r="B17" s="4" t="s">
        <v>192</v>
      </c>
      <c r="C17" s="7">
        <v>150</v>
      </c>
      <c r="D17" s="28">
        <v>0.29</v>
      </c>
      <c r="E17" s="28">
        <v>0.01</v>
      </c>
      <c r="F17" s="28">
        <v>18.67</v>
      </c>
      <c r="G17" s="34">
        <v>76.27</v>
      </c>
      <c r="H17" s="27">
        <v>0.06</v>
      </c>
      <c r="I17" s="7" t="s">
        <v>194</v>
      </c>
    </row>
    <row r="18" spans="1:9" s="3" customFormat="1" ht="20.25" customHeight="1">
      <c r="A18" s="58"/>
      <c r="B18" s="33" t="s">
        <v>33</v>
      </c>
      <c r="C18" s="9">
        <v>40</v>
      </c>
      <c r="D18" s="28">
        <v>2.64</v>
      </c>
      <c r="E18" s="28">
        <v>0.48</v>
      </c>
      <c r="F18" s="28">
        <v>13.36</v>
      </c>
      <c r="G18" s="37">
        <v>70</v>
      </c>
      <c r="H18" s="27">
        <v>0</v>
      </c>
      <c r="I18" s="7" t="s">
        <v>162</v>
      </c>
    </row>
    <row r="19" spans="1:9" s="3" customFormat="1" ht="24" customHeight="1">
      <c r="A19" s="53"/>
      <c r="B19" s="21" t="s">
        <v>139</v>
      </c>
      <c r="C19" s="23">
        <f aca="true" t="shared" si="1" ref="C19:H19">SUM(C12:C18)</f>
        <v>560</v>
      </c>
      <c r="D19" s="26">
        <f t="shared" si="1"/>
        <v>17.28</v>
      </c>
      <c r="E19" s="26">
        <f t="shared" si="1"/>
        <v>18.840000000000003</v>
      </c>
      <c r="F19" s="26">
        <f t="shared" si="1"/>
        <v>68.86</v>
      </c>
      <c r="G19" s="23">
        <f t="shared" si="1"/>
        <v>524.67</v>
      </c>
      <c r="H19" s="26">
        <f t="shared" si="1"/>
        <v>21.52</v>
      </c>
      <c r="I19" s="50"/>
    </row>
    <row r="20" spans="1:9" s="6" customFormat="1" ht="42.75" customHeight="1">
      <c r="A20" s="58" t="s">
        <v>137</v>
      </c>
      <c r="B20" s="4" t="s">
        <v>76</v>
      </c>
      <c r="C20" s="9">
        <v>40</v>
      </c>
      <c r="D20" s="9">
        <v>0.46</v>
      </c>
      <c r="E20" s="9">
        <v>0.08</v>
      </c>
      <c r="F20" s="9">
        <v>2.91</v>
      </c>
      <c r="G20" s="9">
        <v>14</v>
      </c>
      <c r="H20" s="27">
        <v>8.98</v>
      </c>
      <c r="I20" s="7" t="s">
        <v>77</v>
      </c>
    </row>
    <row r="21" spans="1:9" s="6" customFormat="1" ht="22.5" customHeight="1">
      <c r="A21" s="58"/>
      <c r="B21" s="4" t="s">
        <v>191</v>
      </c>
      <c r="C21" s="42">
        <v>135</v>
      </c>
      <c r="D21" s="35">
        <v>4.23</v>
      </c>
      <c r="E21" s="35">
        <v>6.75</v>
      </c>
      <c r="F21" s="35">
        <v>27.62</v>
      </c>
      <c r="G21" s="35">
        <v>188.1</v>
      </c>
      <c r="H21" s="35">
        <v>13.93</v>
      </c>
      <c r="I21" s="42" t="s">
        <v>103</v>
      </c>
    </row>
    <row r="22" spans="1:9" s="6" customFormat="1" ht="24" customHeight="1" hidden="1">
      <c r="A22" s="58"/>
      <c r="B22" s="4"/>
      <c r="C22" s="42"/>
      <c r="D22" s="35"/>
      <c r="E22" s="36"/>
      <c r="F22" s="35"/>
      <c r="G22" s="35"/>
      <c r="H22" s="35"/>
      <c r="I22" s="42"/>
    </row>
    <row r="23" spans="1:9" s="6" customFormat="1" ht="24" customHeight="1" hidden="1">
      <c r="A23" s="58"/>
      <c r="B23" s="4"/>
      <c r="C23" s="42"/>
      <c r="D23" s="35"/>
      <c r="E23" s="36"/>
      <c r="F23" s="36"/>
      <c r="G23" s="35"/>
      <c r="H23" s="35"/>
      <c r="I23" s="42"/>
    </row>
    <row r="24" spans="1:9" s="6" customFormat="1" ht="24" customHeight="1">
      <c r="A24" s="58"/>
      <c r="B24" s="4" t="s">
        <v>193</v>
      </c>
      <c r="C24" s="42">
        <v>30</v>
      </c>
      <c r="D24" s="35">
        <v>2.25</v>
      </c>
      <c r="E24" s="36">
        <v>2.94</v>
      </c>
      <c r="F24" s="36">
        <v>22.32</v>
      </c>
      <c r="G24" s="35">
        <v>125</v>
      </c>
      <c r="H24" s="35">
        <v>0</v>
      </c>
      <c r="I24" s="42" t="s">
        <v>80</v>
      </c>
    </row>
    <row r="25" spans="1:9" s="6" customFormat="1" ht="24" customHeight="1">
      <c r="A25" s="58"/>
      <c r="B25" s="4" t="s">
        <v>173</v>
      </c>
      <c r="C25" s="8">
        <v>150</v>
      </c>
      <c r="D25" s="28">
        <v>4.35</v>
      </c>
      <c r="E25" s="28">
        <v>3.75</v>
      </c>
      <c r="F25" s="28">
        <v>6.3</v>
      </c>
      <c r="G25" s="8">
        <v>76</v>
      </c>
      <c r="H25" s="28">
        <v>0.45</v>
      </c>
      <c r="I25" s="8" t="s">
        <v>57</v>
      </c>
    </row>
    <row r="26" spans="1:9" s="6" customFormat="1" ht="19.5" customHeight="1">
      <c r="A26" s="58"/>
      <c r="B26" s="4" t="s">
        <v>35</v>
      </c>
      <c r="C26" s="37">
        <v>20</v>
      </c>
      <c r="D26" s="9">
        <v>1.52</v>
      </c>
      <c r="E26" s="27">
        <v>0.16</v>
      </c>
      <c r="F26" s="9">
        <v>9.84</v>
      </c>
      <c r="G26" s="9">
        <v>47</v>
      </c>
      <c r="H26" s="28">
        <v>0</v>
      </c>
      <c r="I26" s="8" t="s">
        <v>163</v>
      </c>
    </row>
    <row r="27" spans="1:9" s="6" customFormat="1" ht="24" customHeight="1">
      <c r="A27" s="20"/>
      <c r="B27" s="20" t="s">
        <v>140</v>
      </c>
      <c r="C27" s="29">
        <f aca="true" t="shared" si="2" ref="C27:H27">C20+C21+C22+C23+C25+C26</f>
        <v>345</v>
      </c>
      <c r="D27" s="30">
        <f t="shared" si="2"/>
        <v>10.559999999999999</v>
      </c>
      <c r="E27" s="30">
        <f t="shared" si="2"/>
        <v>10.74</v>
      </c>
      <c r="F27" s="30">
        <f t="shared" si="2"/>
        <v>46.67</v>
      </c>
      <c r="G27" s="29">
        <f t="shared" si="2"/>
        <v>325.1</v>
      </c>
      <c r="H27" s="30">
        <f t="shared" si="2"/>
        <v>23.36</v>
      </c>
      <c r="I27" s="51"/>
    </row>
    <row r="28" spans="1:9" s="6" customFormat="1" ht="24" customHeight="1">
      <c r="A28" s="59" t="s">
        <v>25</v>
      </c>
      <c r="B28" s="59"/>
      <c r="C28" s="8">
        <f aca="true" t="shared" si="3" ref="C28:H28">C11+C19+C27</f>
        <v>1257</v>
      </c>
      <c r="D28" s="28">
        <f t="shared" si="3"/>
        <v>42.59</v>
      </c>
      <c r="E28" s="28">
        <f t="shared" si="3"/>
        <v>44.620000000000005</v>
      </c>
      <c r="F28" s="28">
        <f t="shared" si="3"/>
        <v>173.97000000000003</v>
      </c>
      <c r="G28" s="8">
        <f t="shared" si="3"/>
        <v>1278.77</v>
      </c>
      <c r="H28" s="28">
        <f t="shared" si="3"/>
        <v>57.21</v>
      </c>
      <c r="I28" s="8"/>
    </row>
  </sheetData>
  <sheetProtection/>
  <mergeCells count="11">
    <mergeCell ref="A28:B28"/>
    <mergeCell ref="A2:A3"/>
    <mergeCell ref="B2:B3"/>
    <mergeCell ref="C2:C3"/>
    <mergeCell ref="A5:A9"/>
    <mergeCell ref="A20:A26"/>
    <mergeCell ref="G2:G3"/>
    <mergeCell ref="H2:H3"/>
    <mergeCell ref="A12:A18"/>
    <mergeCell ref="I2:I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3">
      <selection activeCell="H21" sqref="H21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4.5" customHeight="1"/>
    <row r="2" spans="1:9" s="3" customFormat="1" ht="27.7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8.75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" customHeight="1">
      <c r="A4" s="44" t="s">
        <v>18</v>
      </c>
      <c r="B4" s="4"/>
      <c r="C4" s="4"/>
      <c r="D4" s="44"/>
      <c r="E4" s="44"/>
      <c r="F4" s="44"/>
      <c r="G4" s="4"/>
      <c r="H4" s="4"/>
      <c r="I4" s="7"/>
    </row>
    <row r="5" spans="1:9" s="3" customFormat="1" ht="24" customHeight="1">
      <c r="A5" s="58" t="s">
        <v>11</v>
      </c>
      <c r="B5" s="4" t="s">
        <v>89</v>
      </c>
      <c r="C5" s="9">
        <v>65</v>
      </c>
      <c r="D5" s="9">
        <v>4.95</v>
      </c>
      <c r="E5" s="27">
        <v>7.3</v>
      </c>
      <c r="F5" s="9">
        <v>2.43</v>
      </c>
      <c r="G5" s="9">
        <v>95</v>
      </c>
      <c r="H5" s="27">
        <v>0.5</v>
      </c>
      <c r="I5" s="7" t="s">
        <v>151</v>
      </c>
    </row>
    <row r="6" spans="1:9" s="3" customFormat="1" ht="24" customHeight="1">
      <c r="A6" s="58"/>
      <c r="B6" s="4" t="s">
        <v>165</v>
      </c>
      <c r="C6" s="37">
        <v>150</v>
      </c>
      <c r="D6" s="37">
        <v>2.34</v>
      </c>
      <c r="E6" s="28">
        <v>2</v>
      </c>
      <c r="F6" s="37">
        <v>10.63</v>
      </c>
      <c r="G6" s="37">
        <v>70</v>
      </c>
      <c r="H6" s="37">
        <v>0.98</v>
      </c>
      <c r="I6" s="8" t="s">
        <v>60</v>
      </c>
    </row>
    <row r="7" spans="1:9" s="3" customFormat="1" ht="24" customHeight="1">
      <c r="A7" s="58"/>
      <c r="B7" s="4" t="s">
        <v>109</v>
      </c>
      <c r="C7" s="7">
        <v>20</v>
      </c>
      <c r="D7" s="27">
        <v>1.23</v>
      </c>
      <c r="E7" s="27">
        <v>3.78</v>
      </c>
      <c r="F7" s="27">
        <v>7.31</v>
      </c>
      <c r="G7" s="7">
        <v>68</v>
      </c>
      <c r="H7" s="27">
        <v>0</v>
      </c>
      <c r="I7" s="7" t="s">
        <v>110</v>
      </c>
    </row>
    <row r="8" spans="1:9" s="3" customFormat="1" ht="24" customHeight="1">
      <c r="A8" s="44" t="s">
        <v>13</v>
      </c>
      <c r="B8" s="4" t="s">
        <v>67</v>
      </c>
      <c r="C8" s="9">
        <v>140</v>
      </c>
      <c r="D8" s="27">
        <v>0.7</v>
      </c>
      <c r="E8" s="27">
        <v>0</v>
      </c>
      <c r="F8" s="9">
        <v>14.14</v>
      </c>
      <c r="G8" s="9">
        <v>59</v>
      </c>
      <c r="H8" s="27">
        <v>2.8</v>
      </c>
      <c r="I8" s="7" t="s">
        <v>56</v>
      </c>
    </row>
    <row r="9" spans="1:9" s="3" customFormat="1" ht="24" customHeight="1">
      <c r="A9" s="53"/>
      <c r="B9" s="20" t="s">
        <v>138</v>
      </c>
      <c r="C9" s="23">
        <f aca="true" t="shared" si="0" ref="C9:H9">SUM(C5:C8)</f>
        <v>375</v>
      </c>
      <c r="D9" s="26">
        <f t="shared" si="0"/>
        <v>9.219999999999999</v>
      </c>
      <c r="E9" s="26">
        <f t="shared" si="0"/>
        <v>13.08</v>
      </c>
      <c r="F9" s="26">
        <f t="shared" si="0"/>
        <v>34.510000000000005</v>
      </c>
      <c r="G9" s="23">
        <f t="shared" si="0"/>
        <v>292</v>
      </c>
      <c r="H9" s="26">
        <f t="shared" si="0"/>
        <v>4.279999999999999</v>
      </c>
      <c r="I9" s="50"/>
    </row>
    <row r="10" spans="1:9" s="3" customFormat="1" ht="36" customHeight="1">
      <c r="A10" s="58" t="s">
        <v>12</v>
      </c>
      <c r="B10" s="4" t="s">
        <v>195</v>
      </c>
      <c r="C10" s="7">
        <v>40</v>
      </c>
      <c r="D10" s="27">
        <v>0.44</v>
      </c>
      <c r="E10" s="27">
        <v>2.44</v>
      </c>
      <c r="F10" s="27">
        <v>148</v>
      </c>
      <c r="G10" s="7">
        <v>26</v>
      </c>
      <c r="H10" s="27">
        <v>5.4</v>
      </c>
      <c r="I10" s="7" t="s">
        <v>196</v>
      </c>
    </row>
    <row r="11" spans="1:9" s="3" customFormat="1" ht="36" customHeight="1">
      <c r="A11" s="58"/>
      <c r="B11" s="4" t="s">
        <v>166</v>
      </c>
      <c r="C11" s="9">
        <v>150</v>
      </c>
      <c r="D11" s="27">
        <v>1.31</v>
      </c>
      <c r="E11" s="9">
        <v>1.71</v>
      </c>
      <c r="F11" s="27">
        <v>8.58</v>
      </c>
      <c r="G11" s="9">
        <v>55</v>
      </c>
      <c r="H11" s="9">
        <v>4.95</v>
      </c>
      <c r="I11" s="7" t="s">
        <v>167</v>
      </c>
    </row>
    <row r="12" spans="1:9" s="3" customFormat="1" ht="39" customHeight="1">
      <c r="A12" s="58"/>
      <c r="B12" s="4" t="s">
        <v>197</v>
      </c>
      <c r="C12" s="9">
        <v>60</v>
      </c>
      <c r="D12" s="9">
        <v>9.63</v>
      </c>
      <c r="E12" s="9">
        <v>8.68</v>
      </c>
      <c r="F12" s="9">
        <v>9.98</v>
      </c>
      <c r="G12" s="9">
        <v>157</v>
      </c>
      <c r="H12" s="9">
        <v>0.54</v>
      </c>
      <c r="I12" s="7" t="s">
        <v>92</v>
      </c>
    </row>
    <row r="13" spans="1:9" s="3" customFormat="1" ht="24" customHeight="1">
      <c r="A13" s="58"/>
      <c r="B13" s="4" t="s">
        <v>198</v>
      </c>
      <c r="C13" s="8">
        <v>15</v>
      </c>
      <c r="D13" s="28">
        <v>0.21</v>
      </c>
      <c r="E13" s="28">
        <v>0.75</v>
      </c>
      <c r="F13" s="28">
        <v>0.88</v>
      </c>
      <c r="G13" s="8">
        <v>11</v>
      </c>
      <c r="H13" s="28">
        <v>0.005</v>
      </c>
      <c r="I13" s="8" t="s">
        <v>59</v>
      </c>
    </row>
    <row r="14" spans="1:9" s="3" customFormat="1" ht="24" customHeight="1">
      <c r="A14" s="58"/>
      <c r="B14" s="4" t="s">
        <v>97</v>
      </c>
      <c r="C14" s="9">
        <v>120</v>
      </c>
      <c r="D14" s="27">
        <v>6.88</v>
      </c>
      <c r="E14" s="9">
        <v>4.87</v>
      </c>
      <c r="F14" s="9">
        <v>30.91</v>
      </c>
      <c r="G14" s="9">
        <v>195.2</v>
      </c>
      <c r="H14" s="27">
        <v>0</v>
      </c>
      <c r="I14" s="7" t="s">
        <v>98</v>
      </c>
    </row>
    <row r="15" spans="1:9" s="3" customFormat="1" ht="24" customHeight="1">
      <c r="A15" s="58"/>
      <c r="B15" s="4" t="s">
        <v>111</v>
      </c>
      <c r="C15" s="9">
        <v>130</v>
      </c>
      <c r="D15" s="9">
        <v>0.33</v>
      </c>
      <c r="E15" s="27">
        <v>0</v>
      </c>
      <c r="F15" s="27">
        <v>17.55</v>
      </c>
      <c r="G15" s="9">
        <v>72</v>
      </c>
      <c r="H15" s="9">
        <v>0.33</v>
      </c>
      <c r="I15" s="7" t="s">
        <v>112</v>
      </c>
    </row>
    <row r="16" spans="1:9" s="6" customFormat="1" ht="24" customHeight="1">
      <c r="A16" s="58"/>
      <c r="B16" s="33" t="s">
        <v>33</v>
      </c>
      <c r="C16" s="9">
        <v>40</v>
      </c>
      <c r="D16" s="28">
        <v>2.64</v>
      </c>
      <c r="E16" s="28">
        <v>0.48</v>
      </c>
      <c r="F16" s="28">
        <v>13.36</v>
      </c>
      <c r="G16" s="37">
        <v>70</v>
      </c>
      <c r="H16" s="27">
        <v>0</v>
      </c>
      <c r="I16" s="7" t="s">
        <v>162</v>
      </c>
    </row>
    <row r="17" spans="1:9" s="3" customFormat="1" ht="24" customHeight="1">
      <c r="A17" s="53"/>
      <c r="B17" s="21" t="s">
        <v>139</v>
      </c>
      <c r="C17" s="23">
        <f aca="true" t="shared" si="1" ref="C17:H17">C10+C11+C12+C13+C14+C15+C16</f>
        <v>555</v>
      </c>
      <c r="D17" s="26">
        <f t="shared" si="1"/>
        <v>21.44</v>
      </c>
      <c r="E17" s="26">
        <f t="shared" si="1"/>
        <v>18.93</v>
      </c>
      <c r="F17" s="26">
        <f t="shared" si="1"/>
        <v>229.26</v>
      </c>
      <c r="G17" s="23">
        <f t="shared" si="1"/>
        <v>586.2</v>
      </c>
      <c r="H17" s="26">
        <f t="shared" si="1"/>
        <v>11.225000000000001</v>
      </c>
      <c r="I17" s="50"/>
    </row>
    <row r="18" spans="1:9" s="6" customFormat="1" ht="29.25" customHeight="1">
      <c r="A18" s="58" t="s">
        <v>137</v>
      </c>
      <c r="B18" s="38" t="s">
        <v>159</v>
      </c>
      <c r="C18" s="39">
        <v>30</v>
      </c>
      <c r="D18" s="40">
        <v>0.24</v>
      </c>
      <c r="E18" s="40">
        <v>0.03</v>
      </c>
      <c r="F18" s="40">
        <v>0.51</v>
      </c>
      <c r="G18" s="39">
        <v>4</v>
      </c>
      <c r="H18" s="40">
        <v>1.5</v>
      </c>
      <c r="I18" s="39" t="s">
        <v>171</v>
      </c>
    </row>
    <row r="19" spans="1:9" s="6" customFormat="1" ht="29.25" customHeight="1">
      <c r="A19" s="58"/>
      <c r="B19" s="4" t="s">
        <v>155</v>
      </c>
      <c r="C19" s="37">
        <v>200</v>
      </c>
      <c r="D19" s="37">
        <v>4.12</v>
      </c>
      <c r="E19" s="37">
        <v>3.78</v>
      </c>
      <c r="F19" s="37">
        <v>17.66</v>
      </c>
      <c r="G19" s="37">
        <v>121</v>
      </c>
      <c r="H19" s="28">
        <v>16.3</v>
      </c>
      <c r="I19" s="8" t="s">
        <v>127</v>
      </c>
    </row>
    <row r="20" spans="1:9" s="6" customFormat="1" ht="24" customHeight="1">
      <c r="A20" s="58"/>
      <c r="B20" s="4" t="s">
        <v>199</v>
      </c>
      <c r="C20" s="37">
        <v>60</v>
      </c>
      <c r="D20" s="28">
        <v>3.7</v>
      </c>
      <c r="E20" s="28">
        <v>1.7</v>
      </c>
      <c r="F20" s="28">
        <v>40.9</v>
      </c>
      <c r="G20" s="34">
        <v>194</v>
      </c>
      <c r="H20" s="28">
        <v>0.1</v>
      </c>
      <c r="I20" s="8" t="s">
        <v>181</v>
      </c>
    </row>
    <row r="21" spans="1:9" s="6" customFormat="1" ht="24" customHeight="1">
      <c r="A21" s="58"/>
      <c r="B21" s="4" t="s">
        <v>200</v>
      </c>
      <c r="C21" s="7">
        <v>150</v>
      </c>
      <c r="D21" s="28">
        <v>1.05</v>
      </c>
      <c r="E21" s="28">
        <v>0</v>
      </c>
      <c r="F21" s="28">
        <v>21.7</v>
      </c>
      <c r="G21" s="34">
        <v>91.5</v>
      </c>
      <c r="H21" s="27">
        <v>0</v>
      </c>
      <c r="I21" s="7" t="s">
        <v>233</v>
      </c>
    </row>
    <row r="22" spans="1:9" s="6" customFormat="1" ht="24" customHeight="1">
      <c r="A22" s="58"/>
      <c r="B22" s="4" t="s">
        <v>35</v>
      </c>
      <c r="C22" s="37">
        <v>30</v>
      </c>
      <c r="D22" s="27">
        <v>2.28</v>
      </c>
      <c r="E22" s="27">
        <v>0.24</v>
      </c>
      <c r="F22" s="27">
        <v>14.76</v>
      </c>
      <c r="G22" s="9">
        <v>71</v>
      </c>
      <c r="H22" s="28">
        <v>0</v>
      </c>
      <c r="I22" s="8" t="s">
        <v>163</v>
      </c>
    </row>
    <row r="23" spans="1:9" s="6" customFormat="1" ht="24" customHeight="1">
      <c r="A23" s="49"/>
      <c r="B23" s="20" t="s">
        <v>140</v>
      </c>
      <c r="C23" s="29">
        <f aca="true" t="shared" si="2" ref="C23:H23">SUM(C18:C22)</f>
        <v>470</v>
      </c>
      <c r="D23" s="30">
        <f t="shared" si="2"/>
        <v>11.39</v>
      </c>
      <c r="E23" s="30">
        <f t="shared" si="2"/>
        <v>5.75</v>
      </c>
      <c r="F23" s="30">
        <f t="shared" si="2"/>
        <v>95.53</v>
      </c>
      <c r="G23" s="29">
        <f t="shared" si="2"/>
        <v>481.5</v>
      </c>
      <c r="H23" s="30">
        <f t="shared" si="2"/>
        <v>17.900000000000002</v>
      </c>
      <c r="I23" s="51"/>
    </row>
    <row r="24" spans="1:9" s="6" customFormat="1" ht="24" customHeight="1">
      <c r="A24" s="59" t="s">
        <v>26</v>
      </c>
      <c r="B24" s="59"/>
      <c r="C24" s="8">
        <f aca="true" t="shared" si="3" ref="C24:H24">C9+C17+C23</f>
        <v>1400</v>
      </c>
      <c r="D24" s="28">
        <f t="shared" si="3"/>
        <v>42.05</v>
      </c>
      <c r="E24" s="28">
        <f t="shared" si="3"/>
        <v>37.76</v>
      </c>
      <c r="F24" s="28">
        <f t="shared" si="3"/>
        <v>359.29999999999995</v>
      </c>
      <c r="G24" s="8">
        <f t="shared" si="3"/>
        <v>1359.7</v>
      </c>
      <c r="H24" s="28">
        <f t="shared" si="3"/>
        <v>33.405</v>
      </c>
      <c r="I24" s="8"/>
    </row>
  </sheetData>
  <sheetProtection/>
  <mergeCells count="11">
    <mergeCell ref="A18:A22"/>
    <mergeCell ref="A10:A16"/>
    <mergeCell ref="G2:G3"/>
    <mergeCell ref="H2:H3"/>
    <mergeCell ref="I2:I3"/>
    <mergeCell ref="D2:F2"/>
    <mergeCell ref="A24:B24"/>
    <mergeCell ref="A2:A3"/>
    <mergeCell ref="B2:B3"/>
    <mergeCell ref="C2:C3"/>
    <mergeCell ref="A5:A7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6">
      <selection activeCell="B25" sqref="B25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12" customHeight="1"/>
    <row r="2" spans="1:9" s="3" customFormat="1" ht="41.2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2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19</v>
      </c>
      <c r="B4" s="4"/>
      <c r="C4" s="4"/>
      <c r="D4" s="44"/>
      <c r="E4" s="44"/>
      <c r="F4" s="44"/>
      <c r="G4" s="4"/>
      <c r="H4" s="4"/>
      <c r="I4" s="7"/>
    </row>
    <row r="5" spans="1:9" s="3" customFormat="1" ht="24.75" customHeight="1">
      <c r="A5" s="58" t="s">
        <v>11</v>
      </c>
      <c r="B5" s="4" t="s">
        <v>149</v>
      </c>
      <c r="C5" s="7">
        <v>155</v>
      </c>
      <c r="D5" s="27">
        <v>2.36</v>
      </c>
      <c r="E5" s="27">
        <v>0.23</v>
      </c>
      <c r="F5" s="27">
        <v>20.97</v>
      </c>
      <c r="G5" s="7">
        <v>95</v>
      </c>
      <c r="H5" s="27">
        <v>0</v>
      </c>
      <c r="I5" s="7" t="s">
        <v>100</v>
      </c>
    </row>
    <row r="6" spans="1:9" s="3" customFormat="1" ht="24.75" customHeight="1">
      <c r="A6" s="58"/>
      <c r="B6" s="4" t="s">
        <v>44</v>
      </c>
      <c r="C6" s="37">
        <v>150</v>
      </c>
      <c r="D6" s="37">
        <v>3.15</v>
      </c>
      <c r="E6" s="37">
        <v>2.72</v>
      </c>
      <c r="F6" s="37">
        <v>12.96</v>
      </c>
      <c r="G6" s="37">
        <v>89</v>
      </c>
      <c r="H6" s="28">
        <v>1.2</v>
      </c>
      <c r="I6" s="8" t="s">
        <v>71</v>
      </c>
    </row>
    <row r="7" spans="1:9" s="3" customFormat="1" ht="24.75" customHeight="1">
      <c r="A7" s="58"/>
      <c r="B7" s="4" t="s">
        <v>109</v>
      </c>
      <c r="C7" s="7">
        <v>20</v>
      </c>
      <c r="D7" s="27">
        <v>1.23</v>
      </c>
      <c r="E7" s="27">
        <v>3.78</v>
      </c>
      <c r="F7" s="27">
        <v>7.31</v>
      </c>
      <c r="G7" s="7">
        <v>68</v>
      </c>
      <c r="H7" s="27">
        <v>0</v>
      </c>
      <c r="I7" s="7" t="s">
        <v>110</v>
      </c>
    </row>
    <row r="8" spans="1:9" s="3" customFormat="1" ht="24.75" customHeight="1">
      <c r="A8" s="44" t="s">
        <v>13</v>
      </c>
      <c r="B8" s="4" t="s">
        <v>53</v>
      </c>
      <c r="C8" s="7">
        <v>100</v>
      </c>
      <c r="D8" s="27">
        <v>0.98</v>
      </c>
      <c r="E8" s="27">
        <v>0.28</v>
      </c>
      <c r="F8" s="27">
        <v>15.96</v>
      </c>
      <c r="G8" s="7">
        <v>71</v>
      </c>
      <c r="H8" s="27">
        <v>10.36</v>
      </c>
      <c r="I8" s="7" t="s">
        <v>56</v>
      </c>
    </row>
    <row r="9" spans="1:9" s="3" customFormat="1" ht="24.75" customHeight="1">
      <c r="A9" s="53"/>
      <c r="B9" s="20" t="s">
        <v>138</v>
      </c>
      <c r="C9" s="23">
        <f aca="true" t="shared" si="0" ref="C9:H9">SUM(C5:C8)</f>
        <v>425</v>
      </c>
      <c r="D9" s="26">
        <f t="shared" si="0"/>
        <v>7.720000000000001</v>
      </c>
      <c r="E9" s="26">
        <f t="shared" si="0"/>
        <v>7.010000000000001</v>
      </c>
      <c r="F9" s="26">
        <f t="shared" si="0"/>
        <v>57.2</v>
      </c>
      <c r="G9" s="23">
        <f t="shared" si="0"/>
        <v>323</v>
      </c>
      <c r="H9" s="26">
        <f t="shared" si="0"/>
        <v>11.559999999999999</v>
      </c>
      <c r="I9" s="50"/>
    </row>
    <row r="10" spans="1:9" s="3" customFormat="1" ht="24.75" customHeight="1">
      <c r="A10" s="58" t="s">
        <v>12</v>
      </c>
      <c r="B10" s="4" t="s">
        <v>90</v>
      </c>
      <c r="C10" s="9">
        <v>40</v>
      </c>
      <c r="D10" s="9">
        <v>0.54</v>
      </c>
      <c r="E10" s="9">
        <v>2.47</v>
      </c>
      <c r="F10" s="9">
        <v>3.37</v>
      </c>
      <c r="G10" s="9">
        <v>38</v>
      </c>
      <c r="H10" s="27">
        <v>4.1</v>
      </c>
      <c r="I10" s="7" t="s">
        <v>91</v>
      </c>
    </row>
    <row r="11" spans="1:9" s="3" customFormat="1" ht="36" customHeight="1">
      <c r="A11" s="58"/>
      <c r="B11" s="4" t="s">
        <v>122</v>
      </c>
      <c r="C11" s="9">
        <v>165</v>
      </c>
      <c r="D11" s="27">
        <v>3.7</v>
      </c>
      <c r="E11" s="9">
        <v>2</v>
      </c>
      <c r="F11" s="27">
        <v>10.35</v>
      </c>
      <c r="G11" s="9">
        <v>74</v>
      </c>
      <c r="H11" s="9">
        <v>7.38</v>
      </c>
      <c r="I11" s="7" t="s">
        <v>123</v>
      </c>
    </row>
    <row r="12" spans="1:9" s="3" customFormat="1" ht="23.25" customHeight="1">
      <c r="A12" s="58"/>
      <c r="B12" s="4" t="s">
        <v>201</v>
      </c>
      <c r="C12" s="9">
        <v>160</v>
      </c>
      <c r="D12" s="9">
        <v>14.4</v>
      </c>
      <c r="E12" s="9">
        <v>12.8</v>
      </c>
      <c r="F12" s="9">
        <v>40.1</v>
      </c>
      <c r="G12" s="9">
        <v>322</v>
      </c>
      <c r="H12" s="9">
        <v>0.35</v>
      </c>
      <c r="I12" s="7" t="s">
        <v>203</v>
      </c>
    </row>
    <row r="13" spans="1:9" s="3" customFormat="1" ht="0.75" customHeight="1" hidden="1">
      <c r="A13" s="58"/>
      <c r="B13" s="4"/>
      <c r="C13" s="8"/>
      <c r="D13" s="28"/>
      <c r="E13" s="28"/>
      <c r="F13" s="28"/>
      <c r="G13" s="8"/>
      <c r="H13" s="28"/>
      <c r="I13" s="8"/>
    </row>
    <row r="14" spans="1:9" s="3" customFormat="1" ht="24.75" customHeight="1" hidden="1">
      <c r="A14" s="58"/>
      <c r="B14" s="4"/>
      <c r="C14" s="9"/>
      <c r="D14" s="27"/>
      <c r="E14" s="9"/>
      <c r="F14" s="9"/>
      <c r="G14" s="9"/>
      <c r="H14" s="9"/>
      <c r="I14" s="7"/>
    </row>
    <row r="15" spans="1:9" s="3" customFormat="1" ht="24.75" customHeight="1">
      <c r="A15" s="58"/>
      <c r="B15" s="4" t="s">
        <v>204</v>
      </c>
      <c r="C15" s="7">
        <v>150</v>
      </c>
      <c r="D15" s="27">
        <v>0.22</v>
      </c>
      <c r="E15" s="27">
        <v>0</v>
      </c>
      <c r="F15" s="27">
        <v>15</v>
      </c>
      <c r="G15" s="7">
        <v>60.7</v>
      </c>
      <c r="H15" s="27">
        <v>0.6</v>
      </c>
      <c r="I15" s="7" t="s">
        <v>205</v>
      </c>
    </row>
    <row r="16" spans="1:9" s="3" customFormat="1" ht="24.75" customHeight="1">
      <c r="A16" s="58"/>
      <c r="B16" s="33" t="s">
        <v>33</v>
      </c>
      <c r="C16" s="9">
        <v>40</v>
      </c>
      <c r="D16" s="28">
        <v>2.64</v>
      </c>
      <c r="E16" s="28">
        <v>0.48</v>
      </c>
      <c r="F16" s="28">
        <v>13.36</v>
      </c>
      <c r="G16" s="37">
        <v>70</v>
      </c>
      <c r="H16" s="27">
        <v>0</v>
      </c>
      <c r="I16" s="7" t="s">
        <v>162</v>
      </c>
    </row>
    <row r="17" spans="1:9" s="3" customFormat="1" ht="24.75" customHeight="1">
      <c r="A17" s="53"/>
      <c r="B17" s="21" t="s">
        <v>139</v>
      </c>
      <c r="C17" s="23">
        <f aca="true" t="shared" si="1" ref="C17:H17">SUM(C10:C16)</f>
        <v>555</v>
      </c>
      <c r="D17" s="26">
        <f t="shared" si="1"/>
        <v>21.5</v>
      </c>
      <c r="E17" s="26">
        <f t="shared" si="1"/>
        <v>17.750000000000004</v>
      </c>
      <c r="F17" s="26">
        <f t="shared" si="1"/>
        <v>82.17999999999999</v>
      </c>
      <c r="G17" s="23">
        <f t="shared" si="1"/>
        <v>564.7</v>
      </c>
      <c r="H17" s="26">
        <f t="shared" si="1"/>
        <v>12.43</v>
      </c>
      <c r="I17" s="50"/>
    </row>
    <row r="18" spans="1:9" s="6" customFormat="1" ht="42" customHeight="1">
      <c r="A18" s="58" t="s">
        <v>141</v>
      </c>
      <c r="B18" s="4" t="s">
        <v>180</v>
      </c>
      <c r="C18" s="8">
        <v>210</v>
      </c>
      <c r="D18" s="28">
        <v>8.25</v>
      </c>
      <c r="E18" s="28">
        <v>8.74</v>
      </c>
      <c r="F18" s="28">
        <v>31.44</v>
      </c>
      <c r="G18" s="8">
        <v>237</v>
      </c>
      <c r="H18" s="28">
        <v>32.82</v>
      </c>
      <c r="I18" s="8" t="s">
        <v>130</v>
      </c>
    </row>
    <row r="19" spans="1:9" s="6" customFormat="1" ht="27" customHeight="1">
      <c r="A19" s="58"/>
      <c r="B19" s="4" t="s">
        <v>202</v>
      </c>
      <c r="C19" s="8">
        <v>40</v>
      </c>
      <c r="D19" s="28">
        <v>0</v>
      </c>
      <c r="E19" s="28">
        <v>2.88</v>
      </c>
      <c r="F19" s="28">
        <v>1.44</v>
      </c>
      <c r="G19" s="8">
        <v>33.6</v>
      </c>
      <c r="H19" s="28">
        <v>10.08</v>
      </c>
      <c r="I19" s="8"/>
    </row>
    <row r="20" spans="1:9" s="6" customFormat="1" ht="24.75" customHeight="1">
      <c r="A20" s="58"/>
      <c r="B20" s="33" t="s">
        <v>115</v>
      </c>
      <c r="C20" s="7">
        <v>150</v>
      </c>
      <c r="D20" s="28">
        <v>2.65</v>
      </c>
      <c r="E20" s="28">
        <v>2.33</v>
      </c>
      <c r="F20" s="28">
        <v>11.31</v>
      </c>
      <c r="G20" s="34">
        <v>77</v>
      </c>
      <c r="H20" s="27">
        <v>1.19</v>
      </c>
      <c r="I20" s="7" t="s">
        <v>116</v>
      </c>
    </row>
    <row r="21" spans="1:9" s="6" customFormat="1" ht="24.75" customHeight="1">
      <c r="A21" s="58"/>
      <c r="B21" s="4" t="s">
        <v>35</v>
      </c>
      <c r="C21" s="37">
        <v>25</v>
      </c>
      <c r="D21" s="27">
        <v>1.9</v>
      </c>
      <c r="E21" s="27">
        <v>0.2</v>
      </c>
      <c r="F21" s="27">
        <v>12.3</v>
      </c>
      <c r="G21" s="9">
        <v>59</v>
      </c>
      <c r="H21" s="28">
        <v>0</v>
      </c>
      <c r="I21" s="8" t="s">
        <v>163</v>
      </c>
    </row>
    <row r="22" spans="1:9" s="6" customFormat="1" ht="24.75" customHeight="1">
      <c r="A22" s="54"/>
      <c r="B22" s="20" t="s">
        <v>140</v>
      </c>
      <c r="C22" s="29">
        <f aca="true" t="shared" si="2" ref="C22:H22">SUM(C18:C21)</f>
        <v>425</v>
      </c>
      <c r="D22" s="30">
        <f t="shared" si="2"/>
        <v>12.8</v>
      </c>
      <c r="E22" s="30">
        <f t="shared" si="2"/>
        <v>14.15</v>
      </c>
      <c r="F22" s="30">
        <f t="shared" si="2"/>
        <v>56.49000000000001</v>
      </c>
      <c r="G22" s="29">
        <f t="shared" si="2"/>
        <v>406.6</v>
      </c>
      <c r="H22" s="30">
        <f t="shared" si="2"/>
        <v>44.089999999999996</v>
      </c>
      <c r="I22" s="51"/>
    </row>
    <row r="23" spans="1:9" s="6" customFormat="1" ht="24.75" customHeight="1">
      <c r="A23" s="59" t="s">
        <v>27</v>
      </c>
      <c r="B23" s="59"/>
      <c r="C23" s="8">
        <f aca="true" t="shared" si="3" ref="C23:H23">C9+C17+C22</f>
        <v>1405</v>
      </c>
      <c r="D23" s="28">
        <f t="shared" si="3"/>
        <v>42.019999999999996</v>
      </c>
      <c r="E23" s="28">
        <f t="shared" si="3"/>
        <v>38.910000000000004</v>
      </c>
      <c r="F23" s="28">
        <f t="shared" si="3"/>
        <v>195.87</v>
      </c>
      <c r="G23" s="8">
        <f t="shared" si="3"/>
        <v>1294.3000000000002</v>
      </c>
      <c r="H23" s="28">
        <f t="shared" si="3"/>
        <v>68.08</v>
      </c>
      <c r="I23" s="8"/>
    </row>
    <row r="24" ht="18.75">
      <c r="C24" s="2" t="s">
        <v>39</v>
      </c>
    </row>
  </sheetData>
  <sheetProtection/>
  <mergeCells count="11">
    <mergeCell ref="A5:A7"/>
    <mergeCell ref="G2:G3"/>
    <mergeCell ref="H2:H3"/>
    <mergeCell ref="I2:I3"/>
    <mergeCell ref="D2:F2"/>
    <mergeCell ref="A23:B23"/>
    <mergeCell ref="A2:A3"/>
    <mergeCell ref="B2:B3"/>
    <mergeCell ref="C2:C3"/>
    <mergeCell ref="A10:A16"/>
    <mergeCell ref="A18:A21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18.75"/>
    <row r="2" spans="1:9" s="3" customFormat="1" ht="41.25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1.25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20</v>
      </c>
      <c r="B4" s="38"/>
      <c r="C4" s="39"/>
      <c r="D4" s="40"/>
      <c r="E4" s="40"/>
      <c r="F4" s="40"/>
      <c r="G4" s="39"/>
      <c r="H4" s="40"/>
      <c r="I4" s="39"/>
    </row>
    <row r="5" spans="1:9" s="3" customFormat="1" ht="24.75" customHeight="1">
      <c r="A5" s="58" t="s">
        <v>11</v>
      </c>
      <c r="B5" s="38" t="s">
        <v>119</v>
      </c>
      <c r="C5" s="39">
        <v>110</v>
      </c>
      <c r="D5" s="40">
        <v>14.79</v>
      </c>
      <c r="E5" s="40">
        <v>7.42</v>
      </c>
      <c r="F5" s="40">
        <v>24.83</v>
      </c>
      <c r="G5" s="39">
        <v>225</v>
      </c>
      <c r="H5" s="40">
        <v>0.19</v>
      </c>
      <c r="I5" s="39" t="s">
        <v>182</v>
      </c>
    </row>
    <row r="6" spans="1:9" s="3" customFormat="1" ht="24.75" customHeight="1">
      <c r="A6" s="58"/>
      <c r="B6" s="4" t="s">
        <v>165</v>
      </c>
      <c r="C6" s="37">
        <v>150</v>
      </c>
      <c r="D6" s="37">
        <v>2.34</v>
      </c>
      <c r="E6" s="28">
        <v>2</v>
      </c>
      <c r="F6" s="37">
        <v>10.63</v>
      </c>
      <c r="G6" s="37">
        <v>70</v>
      </c>
      <c r="H6" s="37">
        <v>0.98</v>
      </c>
      <c r="I6" s="8" t="s">
        <v>60</v>
      </c>
    </row>
    <row r="7" spans="1:9" s="3" customFormat="1" ht="24.75" customHeight="1">
      <c r="A7" s="58"/>
      <c r="B7" s="4" t="s">
        <v>74</v>
      </c>
      <c r="C7" s="9">
        <v>45</v>
      </c>
      <c r="D7" s="9">
        <v>4.73</v>
      </c>
      <c r="E7" s="9">
        <v>6.88</v>
      </c>
      <c r="F7" s="9">
        <v>14.56</v>
      </c>
      <c r="G7" s="9">
        <v>139</v>
      </c>
      <c r="H7" s="37">
        <v>0.07</v>
      </c>
      <c r="I7" s="8" t="s">
        <v>75</v>
      </c>
    </row>
    <row r="8" spans="1:9" s="3" customFormat="1" ht="24.75" customHeight="1">
      <c r="A8" s="44" t="s">
        <v>13</v>
      </c>
      <c r="B8" s="4" t="s">
        <v>207</v>
      </c>
      <c r="C8" s="9">
        <v>110</v>
      </c>
      <c r="D8" s="27">
        <v>0.55</v>
      </c>
      <c r="E8" s="27">
        <v>0.11</v>
      </c>
      <c r="F8" s="27">
        <v>14.52</v>
      </c>
      <c r="G8" s="9">
        <v>66</v>
      </c>
      <c r="H8" s="27">
        <v>4.4</v>
      </c>
      <c r="I8" s="7" t="s">
        <v>208</v>
      </c>
    </row>
    <row r="9" spans="1:9" s="3" customFormat="1" ht="24.75" customHeight="1">
      <c r="A9" s="53"/>
      <c r="B9" s="20" t="s">
        <v>138</v>
      </c>
      <c r="C9" s="23">
        <f aca="true" t="shared" si="0" ref="C9:H9">C5+C6+C7+C8</f>
        <v>415</v>
      </c>
      <c r="D9" s="26">
        <f t="shared" si="0"/>
        <v>22.41</v>
      </c>
      <c r="E9" s="26">
        <f t="shared" si="0"/>
        <v>16.41</v>
      </c>
      <c r="F9" s="26">
        <f t="shared" si="0"/>
        <v>64.54</v>
      </c>
      <c r="G9" s="23">
        <f t="shared" si="0"/>
        <v>500</v>
      </c>
      <c r="H9" s="26">
        <f t="shared" si="0"/>
        <v>5.640000000000001</v>
      </c>
      <c r="I9" s="50"/>
    </row>
    <row r="10" spans="1:9" s="3" customFormat="1" ht="24.75" customHeight="1">
      <c r="A10" s="58" t="s">
        <v>12</v>
      </c>
      <c r="B10" s="4" t="s">
        <v>227</v>
      </c>
      <c r="C10" s="9">
        <v>40</v>
      </c>
      <c r="D10" s="9">
        <v>0.78</v>
      </c>
      <c r="E10" s="9">
        <v>2.09</v>
      </c>
      <c r="F10" s="9">
        <v>3.91</v>
      </c>
      <c r="G10" s="9">
        <v>37.6</v>
      </c>
      <c r="H10" s="27">
        <v>6.2</v>
      </c>
      <c r="I10" s="7" t="s">
        <v>228</v>
      </c>
    </row>
    <row r="11" spans="1:9" s="3" customFormat="1" ht="24.75" customHeight="1">
      <c r="A11" s="58"/>
      <c r="B11" s="4" t="s">
        <v>42</v>
      </c>
      <c r="C11" s="9">
        <v>150</v>
      </c>
      <c r="D11" s="27">
        <v>1.02</v>
      </c>
      <c r="E11" s="9">
        <v>2.89</v>
      </c>
      <c r="F11" s="27">
        <v>4.01</v>
      </c>
      <c r="G11" s="9">
        <v>46</v>
      </c>
      <c r="H11" s="9">
        <v>12.02</v>
      </c>
      <c r="I11" s="7" t="s">
        <v>64</v>
      </c>
    </row>
    <row r="12" spans="1:9" s="3" customFormat="1" ht="24.75" customHeight="1">
      <c r="A12" s="58"/>
      <c r="B12" s="4" t="s">
        <v>209</v>
      </c>
      <c r="C12" s="9">
        <v>160</v>
      </c>
      <c r="D12" s="27">
        <v>24.9</v>
      </c>
      <c r="E12" s="27">
        <v>27.8</v>
      </c>
      <c r="F12" s="27">
        <v>24.6</v>
      </c>
      <c r="G12" s="9">
        <v>293</v>
      </c>
      <c r="H12" s="27">
        <v>0.68</v>
      </c>
      <c r="I12" s="7" t="s">
        <v>210</v>
      </c>
    </row>
    <row r="13" spans="1:9" s="3" customFormat="1" ht="24.75" customHeight="1">
      <c r="A13" s="58"/>
      <c r="B13" s="4" t="s">
        <v>48</v>
      </c>
      <c r="C13" s="9">
        <v>15</v>
      </c>
      <c r="D13" s="27">
        <v>0.21</v>
      </c>
      <c r="E13" s="27">
        <v>0.75</v>
      </c>
      <c r="F13" s="27">
        <v>0.88</v>
      </c>
      <c r="G13" s="9">
        <v>11</v>
      </c>
      <c r="H13" s="27">
        <v>0.01</v>
      </c>
      <c r="I13" s="7" t="s">
        <v>59</v>
      </c>
    </row>
    <row r="14" spans="1:9" s="3" customFormat="1" ht="24.75" customHeight="1" hidden="1">
      <c r="A14" s="58"/>
      <c r="B14" s="4"/>
      <c r="C14" s="7"/>
      <c r="D14" s="27"/>
      <c r="E14" s="27"/>
      <c r="F14" s="27"/>
      <c r="G14" s="7"/>
      <c r="H14" s="27"/>
      <c r="I14" s="7"/>
    </row>
    <row r="15" spans="1:9" s="3" customFormat="1" ht="24.75" customHeight="1">
      <c r="A15" s="58"/>
      <c r="B15" s="4" t="s">
        <v>111</v>
      </c>
      <c r="C15" s="9">
        <v>130</v>
      </c>
      <c r="D15" s="9">
        <v>0.33</v>
      </c>
      <c r="E15" s="27">
        <v>0</v>
      </c>
      <c r="F15" s="27">
        <v>17.55</v>
      </c>
      <c r="G15" s="9">
        <v>72</v>
      </c>
      <c r="H15" s="9">
        <v>0.33</v>
      </c>
      <c r="I15" s="7" t="s">
        <v>112</v>
      </c>
    </row>
    <row r="16" spans="1:9" s="3" customFormat="1" ht="24.75" customHeight="1">
      <c r="A16" s="58"/>
      <c r="B16" s="4" t="s">
        <v>35</v>
      </c>
      <c r="C16" s="37">
        <v>15</v>
      </c>
      <c r="D16" s="9">
        <v>1.14</v>
      </c>
      <c r="E16" s="27">
        <v>0.12</v>
      </c>
      <c r="F16" s="9">
        <v>7.38</v>
      </c>
      <c r="G16" s="9">
        <v>35</v>
      </c>
      <c r="H16" s="28">
        <v>0</v>
      </c>
      <c r="I16" s="8" t="s">
        <v>163</v>
      </c>
    </row>
    <row r="17" spans="1:9" s="3" customFormat="1" ht="24.75" customHeight="1">
      <c r="A17" s="58"/>
      <c r="B17" s="33" t="s">
        <v>33</v>
      </c>
      <c r="C17" s="9">
        <v>20</v>
      </c>
      <c r="D17" s="28">
        <v>1.32</v>
      </c>
      <c r="E17" s="28">
        <v>0.24</v>
      </c>
      <c r="F17" s="28">
        <v>6.68</v>
      </c>
      <c r="G17" s="37">
        <v>35</v>
      </c>
      <c r="H17" s="27">
        <v>0</v>
      </c>
      <c r="I17" s="7" t="s">
        <v>162</v>
      </c>
    </row>
    <row r="18" spans="1:9" s="3" customFormat="1" ht="24.75" customHeight="1">
      <c r="A18" s="53"/>
      <c r="B18" s="21" t="s">
        <v>40</v>
      </c>
      <c r="C18" s="23">
        <f aca="true" t="shared" si="1" ref="C18:H18">SUM(C10:C17)</f>
        <v>530</v>
      </c>
      <c r="D18" s="26">
        <f t="shared" si="1"/>
        <v>29.7</v>
      </c>
      <c r="E18" s="26">
        <f t="shared" si="1"/>
        <v>33.89</v>
      </c>
      <c r="F18" s="26">
        <f t="shared" si="1"/>
        <v>65.01</v>
      </c>
      <c r="G18" s="23">
        <f t="shared" si="1"/>
        <v>529.6</v>
      </c>
      <c r="H18" s="26">
        <f t="shared" si="1"/>
        <v>19.24</v>
      </c>
      <c r="I18" s="50"/>
    </row>
    <row r="19" spans="1:9" s="6" customFormat="1" ht="24.75" customHeight="1">
      <c r="A19" s="58" t="s">
        <v>141</v>
      </c>
      <c r="B19" s="38" t="s">
        <v>212</v>
      </c>
      <c r="C19" s="39">
        <v>120</v>
      </c>
      <c r="D19" s="40">
        <v>11.4</v>
      </c>
      <c r="E19" s="40">
        <v>6.1</v>
      </c>
      <c r="F19" s="40">
        <v>5.4</v>
      </c>
      <c r="G19" s="39">
        <v>122</v>
      </c>
      <c r="H19" s="40">
        <v>4</v>
      </c>
      <c r="I19" s="39" t="s">
        <v>213</v>
      </c>
    </row>
    <row r="20" spans="1:9" s="6" customFormat="1" ht="24.75" customHeight="1">
      <c r="A20" s="58"/>
      <c r="B20" s="4" t="s">
        <v>211</v>
      </c>
      <c r="C20" s="7">
        <v>100</v>
      </c>
      <c r="D20" s="27">
        <v>2.26</v>
      </c>
      <c r="E20" s="27">
        <v>32</v>
      </c>
      <c r="F20" s="27">
        <v>13.6</v>
      </c>
      <c r="G20" s="7">
        <v>101</v>
      </c>
      <c r="H20" s="27">
        <v>13.4</v>
      </c>
      <c r="I20" s="7" t="s">
        <v>214</v>
      </c>
    </row>
    <row r="21" spans="1:9" s="6" customFormat="1" ht="24.75" customHeight="1">
      <c r="A21" s="58"/>
      <c r="B21" s="4" t="s">
        <v>222</v>
      </c>
      <c r="C21" s="7">
        <v>30</v>
      </c>
      <c r="D21" s="27">
        <v>2.24</v>
      </c>
      <c r="E21" s="27">
        <v>0.03</v>
      </c>
      <c r="F21" s="27">
        <v>0.75</v>
      </c>
      <c r="G21" s="7">
        <v>4.2</v>
      </c>
      <c r="H21" s="27">
        <v>3</v>
      </c>
      <c r="I21" s="7" t="s">
        <v>223</v>
      </c>
    </row>
    <row r="22" spans="1:9" s="6" customFormat="1" ht="24.75" customHeight="1">
      <c r="A22" s="58"/>
      <c r="B22" s="4" t="s">
        <v>179</v>
      </c>
      <c r="C22" s="8">
        <v>30</v>
      </c>
      <c r="D22" s="28">
        <v>1.77</v>
      </c>
      <c r="E22" s="28">
        <v>1.41</v>
      </c>
      <c r="F22" s="28">
        <v>22.5</v>
      </c>
      <c r="G22" s="8">
        <v>110</v>
      </c>
      <c r="H22" s="28">
        <v>0</v>
      </c>
      <c r="I22" s="8" t="s">
        <v>174</v>
      </c>
    </row>
    <row r="23" spans="1:9" s="6" customFormat="1" ht="24.75" customHeight="1">
      <c r="A23" s="58"/>
      <c r="B23" s="4" t="s">
        <v>173</v>
      </c>
      <c r="C23" s="8">
        <v>150</v>
      </c>
      <c r="D23" s="28">
        <v>3.6</v>
      </c>
      <c r="E23" s="28">
        <v>3.1</v>
      </c>
      <c r="F23" s="28">
        <v>5.25</v>
      </c>
      <c r="G23" s="8">
        <v>63</v>
      </c>
      <c r="H23" s="28">
        <v>0.37</v>
      </c>
      <c r="I23" s="8" t="s">
        <v>215</v>
      </c>
    </row>
    <row r="24" spans="1:9" s="6" customFormat="1" ht="24" customHeight="1">
      <c r="A24" s="58"/>
      <c r="B24" s="4" t="s">
        <v>35</v>
      </c>
      <c r="C24" s="37">
        <v>30</v>
      </c>
      <c r="D24" s="9">
        <v>1.14</v>
      </c>
      <c r="E24" s="27">
        <v>0.12</v>
      </c>
      <c r="F24" s="9">
        <v>7.38</v>
      </c>
      <c r="G24" s="9">
        <v>35</v>
      </c>
      <c r="H24" s="28">
        <v>0</v>
      </c>
      <c r="I24" s="8" t="s">
        <v>163</v>
      </c>
    </row>
    <row r="25" spans="1:9" s="6" customFormat="1" ht="24.75" customHeight="1" hidden="1">
      <c r="A25" s="58"/>
      <c r="B25" s="33"/>
      <c r="C25" s="9"/>
      <c r="D25" s="28"/>
      <c r="E25" s="28"/>
      <c r="F25" s="28"/>
      <c r="G25" s="37"/>
      <c r="H25" s="27"/>
      <c r="I25" s="7"/>
    </row>
    <row r="26" spans="1:9" s="6" customFormat="1" ht="24.75" customHeight="1">
      <c r="A26" s="54"/>
      <c r="B26" s="20" t="s">
        <v>140</v>
      </c>
      <c r="C26" s="29">
        <f aca="true" t="shared" si="2" ref="C26:H26">SUM(C19:C25)</f>
        <v>460</v>
      </c>
      <c r="D26" s="30">
        <f t="shared" si="2"/>
        <v>22.410000000000004</v>
      </c>
      <c r="E26" s="30">
        <f t="shared" si="2"/>
        <v>42.76</v>
      </c>
      <c r="F26" s="30">
        <f t="shared" si="2"/>
        <v>54.88</v>
      </c>
      <c r="G26" s="29">
        <f t="shared" si="2"/>
        <v>435.2</v>
      </c>
      <c r="H26" s="30">
        <f t="shared" si="2"/>
        <v>20.77</v>
      </c>
      <c r="I26" s="51"/>
    </row>
    <row r="27" spans="1:9" s="6" customFormat="1" ht="24.75" customHeight="1">
      <c r="A27" s="59" t="s">
        <v>28</v>
      </c>
      <c r="B27" s="59"/>
      <c r="C27" s="8">
        <f aca="true" t="shared" si="3" ref="C27:H27">C9+C18+C26</f>
        <v>1405</v>
      </c>
      <c r="D27" s="28">
        <f t="shared" si="3"/>
        <v>74.52000000000001</v>
      </c>
      <c r="E27" s="28">
        <f t="shared" si="3"/>
        <v>93.06</v>
      </c>
      <c r="F27" s="28">
        <f t="shared" si="3"/>
        <v>184.43</v>
      </c>
      <c r="G27" s="8">
        <f t="shared" si="3"/>
        <v>1464.8</v>
      </c>
      <c r="H27" s="28">
        <f t="shared" si="3"/>
        <v>45.65</v>
      </c>
      <c r="I27" s="8"/>
    </row>
  </sheetData>
  <sheetProtection/>
  <mergeCells count="11">
    <mergeCell ref="A5:A7"/>
    <mergeCell ref="G2:G3"/>
    <mergeCell ref="H2:H3"/>
    <mergeCell ref="I2:I3"/>
    <mergeCell ref="D2:F2"/>
    <mergeCell ref="A27:B27"/>
    <mergeCell ref="A2:A3"/>
    <mergeCell ref="B2:B3"/>
    <mergeCell ref="C2:C3"/>
    <mergeCell ref="A10:A17"/>
    <mergeCell ref="A19:A25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8">
      <selection activeCell="B16" sqref="B16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8.25" customHeight="1"/>
    <row r="2" spans="1:9" s="3" customFormat="1" ht="36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8.75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21</v>
      </c>
      <c r="B4" s="4"/>
      <c r="C4" s="4"/>
      <c r="D4" s="44"/>
      <c r="E4" s="44"/>
      <c r="F4" s="44"/>
      <c r="G4" s="4"/>
      <c r="H4" s="4"/>
      <c r="I4" s="7"/>
    </row>
    <row r="5" spans="1:9" s="3" customFormat="1" ht="24.75" customHeight="1">
      <c r="A5" s="58" t="s">
        <v>11</v>
      </c>
      <c r="B5" s="4" t="s">
        <v>164</v>
      </c>
      <c r="C5" s="7">
        <v>155</v>
      </c>
      <c r="D5" s="27">
        <v>4.01</v>
      </c>
      <c r="E5" s="27">
        <v>2.06</v>
      </c>
      <c r="F5" s="27">
        <v>25.19</v>
      </c>
      <c r="G5" s="7">
        <v>135</v>
      </c>
      <c r="H5" s="27">
        <v>0</v>
      </c>
      <c r="I5" s="8" t="s">
        <v>99</v>
      </c>
    </row>
    <row r="6" spans="1:9" s="3" customFormat="1" ht="24.75" customHeight="1">
      <c r="A6" s="58"/>
      <c r="B6" s="33" t="s">
        <v>115</v>
      </c>
      <c r="C6" s="7">
        <v>150</v>
      </c>
      <c r="D6" s="28">
        <v>2.65</v>
      </c>
      <c r="E6" s="28">
        <v>2.33</v>
      </c>
      <c r="F6" s="28">
        <v>11.31</v>
      </c>
      <c r="G6" s="34">
        <v>77</v>
      </c>
      <c r="H6" s="27">
        <v>1.19</v>
      </c>
      <c r="I6" s="7" t="s">
        <v>116</v>
      </c>
    </row>
    <row r="7" spans="1:9" s="3" customFormat="1" ht="24.75" customHeight="1">
      <c r="A7" s="58"/>
      <c r="B7" s="4" t="s">
        <v>109</v>
      </c>
      <c r="C7" s="7">
        <v>20</v>
      </c>
      <c r="D7" s="27">
        <v>1.23</v>
      </c>
      <c r="E7" s="27">
        <v>3.78</v>
      </c>
      <c r="F7" s="27">
        <v>7.31</v>
      </c>
      <c r="G7" s="7">
        <v>68</v>
      </c>
      <c r="H7" s="27">
        <v>0</v>
      </c>
      <c r="I7" s="7" t="s">
        <v>110</v>
      </c>
    </row>
    <row r="8" spans="1:9" s="3" customFormat="1" ht="24.75" customHeight="1">
      <c r="A8" s="44" t="s">
        <v>13</v>
      </c>
      <c r="B8" s="4" t="s">
        <v>45</v>
      </c>
      <c r="C8" s="9">
        <v>150</v>
      </c>
      <c r="D8" s="35">
        <v>0.45</v>
      </c>
      <c r="E8" s="36">
        <v>0.3</v>
      </c>
      <c r="F8" s="35">
        <v>24.45</v>
      </c>
      <c r="G8" s="35">
        <v>102</v>
      </c>
      <c r="H8" s="36">
        <v>3</v>
      </c>
      <c r="I8" s="7" t="s">
        <v>56</v>
      </c>
    </row>
    <row r="9" spans="1:9" s="3" customFormat="1" ht="24.75" customHeight="1">
      <c r="A9" s="53"/>
      <c r="B9" s="20" t="s">
        <v>138</v>
      </c>
      <c r="C9" s="23">
        <f aca="true" t="shared" si="0" ref="C9:H9">SUM(C5:C8)</f>
        <v>475</v>
      </c>
      <c r="D9" s="26">
        <f t="shared" si="0"/>
        <v>8.34</v>
      </c>
      <c r="E9" s="26">
        <f t="shared" si="0"/>
        <v>8.47</v>
      </c>
      <c r="F9" s="26">
        <f t="shared" si="0"/>
        <v>68.26</v>
      </c>
      <c r="G9" s="23">
        <f t="shared" si="0"/>
        <v>382</v>
      </c>
      <c r="H9" s="26">
        <f t="shared" si="0"/>
        <v>4.1899999999999995</v>
      </c>
      <c r="I9" s="50"/>
    </row>
    <row r="10" spans="1:9" s="3" customFormat="1" ht="42" customHeight="1">
      <c r="A10" s="58" t="s">
        <v>12</v>
      </c>
      <c r="B10" s="4" t="s">
        <v>229</v>
      </c>
      <c r="C10" s="9">
        <v>40</v>
      </c>
      <c r="D10" s="9">
        <v>0.43</v>
      </c>
      <c r="E10" s="27">
        <v>2.46</v>
      </c>
      <c r="F10" s="9">
        <v>1.38</v>
      </c>
      <c r="G10" s="9">
        <v>29.4</v>
      </c>
      <c r="H10" s="27">
        <v>9.9</v>
      </c>
      <c r="I10" s="7" t="s">
        <v>230</v>
      </c>
    </row>
    <row r="11" spans="1:9" s="3" customFormat="1" ht="40.5" customHeight="1">
      <c r="A11" s="58"/>
      <c r="B11" s="4" t="s">
        <v>49</v>
      </c>
      <c r="C11" s="9">
        <v>165</v>
      </c>
      <c r="D11" s="27">
        <v>4.37</v>
      </c>
      <c r="E11" s="27">
        <v>3.42</v>
      </c>
      <c r="F11" s="27">
        <v>10.2</v>
      </c>
      <c r="G11" s="9">
        <v>89</v>
      </c>
      <c r="H11" s="27">
        <v>7.39</v>
      </c>
      <c r="I11" s="7" t="s">
        <v>83</v>
      </c>
    </row>
    <row r="12" spans="1:9" s="3" customFormat="1" ht="24.75" customHeight="1">
      <c r="A12" s="58"/>
      <c r="B12" s="4" t="s">
        <v>84</v>
      </c>
      <c r="C12" s="9">
        <v>70</v>
      </c>
      <c r="D12" s="27">
        <v>12.1</v>
      </c>
      <c r="E12" s="27">
        <v>12.3</v>
      </c>
      <c r="F12" s="27">
        <v>5.2</v>
      </c>
      <c r="G12" s="9">
        <v>179</v>
      </c>
      <c r="H12" s="27">
        <v>0.7</v>
      </c>
      <c r="I12" s="7" t="s">
        <v>85</v>
      </c>
    </row>
    <row r="13" spans="1:9" s="3" customFormat="1" ht="0.75" customHeight="1" hidden="1">
      <c r="A13" s="58"/>
      <c r="B13" s="4"/>
      <c r="C13" s="7"/>
      <c r="D13" s="27"/>
      <c r="E13" s="27"/>
      <c r="F13" s="27"/>
      <c r="G13" s="7"/>
      <c r="H13" s="27"/>
      <c r="I13" s="7"/>
    </row>
    <row r="14" spans="1:9" s="3" customFormat="1" ht="24.75" customHeight="1">
      <c r="A14" s="58"/>
      <c r="B14" s="4" t="s">
        <v>104</v>
      </c>
      <c r="C14" s="9">
        <v>120</v>
      </c>
      <c r="D14" s="9">
        <v>2.8</v>
      </c>
      <c r="E14" s="27">
        <v>3.5</v>
      </c>
      <c r="F14" s="9">
        <v>13.2</v>
      </c>
      <c r="G14" s="9">
        <v>96</v>
      </c>
      <c r="H14" s="9">
        <v>21.4</v>
      </c>
      <c r="I14" s="7" t="s">
        <v>105</v>
      </c>
    </row>
    <row r="15" spans="1:9" s="3" customFormat="1" ht="24.75" customHeight="1">
      <c r="A15" s="58"/>
      <c r="B15" s="4" t="s">
        <v>43</v>
      </c>
      <c r="C15" s="7">
        <v>150</v>
      </c>
      <c r="D15" s="28">
        <v>0.1</v>
      </c>
      <c r="E15" s="28">
        <v>0.1</v>
      </c>
      <c r="F15" s="28">
        <v>15.52</v>
      </c>
      <c r="G15" s="34">
        <v>63</v>
      </c>
      <c r="H15" s="27">
        <v>1.12</v>
      </c>
      <c r="I15" s="7" t="s">
        <v>68</v>
      </c>
    </row>
    <row r="16" spans="1:9" s="3" customFormat="1" ht="24.75" customHeight="1">
      <c r="A16" s="58"/>
      <c r="B16" s="33" t="s">
        <v>33</v>
      </c>
      <c r="C16" s="9">
        <v>40</v>
      </c>
      <c r="D16" s="28">
        <v>1.98</v>
      </c>
      <c r="E16" s="28">
        <v>0.36</v>
      </c>
      <c r="F16" s="28">
        <v>10.02</v>
      </c>
      <c r="G16" s="37">
        <v>52</v>
      </c>
      <c r="H16" s="27">
        <v>0</v>
      </c>
      <c r="I16" s="7" t="s">
        <v>162</v>
      </c>
    </row>
    <row r="17" spans="1:9" s="3" customFormat="1" ht="24.75" customHeight="1">
      <c r="A17" s="53"/>
      <c r="B17" s="21" t="s">
        <v>139</v>
      </c>
      <c r="C17" s="23">
        <f aca="true" t="shared" si="1" ref="C17:H17">SUM(C10:C16)</f>
        <v>585</v>
      </c>
      <c r="D17" s="26">
        <f t="shared" si="1"/>
        <v>21.78</v>
      </c>
      <c r="E17" s="26">
        <f t="shared" si="1"/>
        <v>22.14</v>
      </c>
      <c r="F17" s="26">
        <f t="shared" si="1"/>
        <v>55.519999999999996</v>
      </c>
      <c r="G17" s="23">
        <f t="shared" si="1"/>
        <v>508.4</v>
      </c>
      <c r="H17" s="26">
        <f t="shared" si="1"/>
        <v>40.51</v>
      </c>
      <c r="I17" s="50"/>
    </row>
    <row r="18" spans="1:9" s="6" customFormat="1" ht="24.75" customHeight="1">
      <c r="A18" s="58" t="s">
        <v>141</v>
      </c>
      <c r="B18" s="4" t="s">
        <v>128</v>
      </c>
      <c r="C18" s="9">
        <v>100</v>
      </c>
      <c r="D18" s="27">
        <v>1.48</v>
      </c>
      <c r="E18" s="9">
        <v>3.21</v>
      </c>
      <c r="F18" s="9">
        <v>9.77</v>
      </c>
      <c r="G18" s="9">
        <v>74</v>
      </c>
      <c r="H18" s="9">
        <v>1.15</v>
      </c>
      <c r="I18" s="7" t="s">
        <v>129</v>
      </c>
    </row>
    <row r="19" spans="1:9" s="6" customFormat="1" ht="24.75" customHeight="1">
      <c r="A19" s="58"/>
      <c r="B19" s="4" t="s">
        <v>95</v>
      </c>
      <c r="C19" s="9">
        <v>60</v>
      </c>
      <c r="D19" s="9">
        <v>7.46</v>
      </c>
      <c r="E19" s="9">
        <v>6.15</v>
      </c>
      <c r="F19" s="9">
        <v>5.87</v>
      </c>
      <c r="G19" s="9">
        <v>109</v>
      </c>
      <c r="H19" s="9">
        <v>2.04</v>
      </c>
      <c r="I19" s="7" t="s">
        <v>96</v>
      </c>
    </row>
    <row r="20" spans="1:9" s="6" customFormat="1" ht="24.75" customHeight="1">
      <c r="A20" s="58"/>
      <c r="B20" s="33" t="s">
        <v>165</v>
      </c>
      <c r="C20" s="7">
        <v>150</v>
      </c>
      <c r="D20" s="28">
        <v>2.4</v>
      </c>
      <c r="E20" s="28">
        <v>2</v>
      </c>
      <c r="F20" s="28">
        <v>6.95</v>
      </c>
      <c r="G20" s="34">
        <v>59.2</v>
      </c>
      <c r="H20" s="27">
        <v>0.97</v>
      </c>
      <c r="I20" s="7" t="s">
        <v>133</v>
      </c>
    </row>
    <row r="21" spans="1:9" s="6" customFormat="1" ht="24.75" customHeight="1">
      <c r="A21" s="58"/>
      <c r="B21" s="4" t="s">
        <v>35</v>
      </c>
      <c r="C21" s="37">
        <v>20</v>
      </c>
      <c r="D21" s="9">
        <v>1.52</v>
      </c>
      <c r="E21" s="27">
        <v>0.16</v>
      </c>
      <c r="F21" s="9">
        <v>9.84</v>
      </c>
      <c r="G21" s="9">
        <v>47</v>
      </c>
      <c r="H21" s="28">
        <v>0</v>
      </c>
      <c r="I21" s="8" t="s">
        <v>163</v>
      </c>
    </row>
    <row r="22" spans="1:9" s="6" customFormat="1" ht="24.75" customHeight="1">
      <c r="A22" s="54"/>
      <c r="B22" s="20" t="s">
        <v>140</v>
      </c>
      <c r="C22" s="29">
        <f aca="true" t="shared" si="2" ref="C22:H22">C18+C19+C20+C21</f>
        <v>330</v>
      </c>
      <c r="D22" s="30">
        <f t="shared" si="2"/>
        <v>12.86</v>
      </c>
      <c r="E22" s="30">
        <f t="shared" si="2"/>
        <v>11.52</v>
      </c>
      <c r="F22" s="30">
        <f t="shared" si="2"/>
        <v>32.43</v>
      </c>
      <c r="G22" s="29">
        <f t="shared" si="2"/>
        <v>289.2</v>
      </c>
      <c r="H22" s="30">
        <f t="shared" si="2"/>
        <v>4.16</v>
      </c>
      <c r="I22" s="51"/>
    </row>
    <row r="23" spans="1:9" s="6" customFormat="1" ht="24.75" customHeight="1">
      <c r="A23" s="59" t="s">
        <v>29</v>
      </c>
      <c r="B23" s="59"/>
      <c r="C23" s="8">
        <f aca="true" t="shared" si="3" ref="C23:H23">C9+C17+C22</f>
        <v>1390</v>
      </c>
      <c r="D23" s="28">
        <f t="shared" si="3"/>
        <v>42.980000000000004</v>
      </c>
      <c r="E23" s="28">
        <f t="shared" si="3"/>
        <v>42.129999999999995</v>
      </c>
      <c r="F23" s="28">
        <f t="shared" si="3"/>
        <v>156.21</v>
      </c>
      <c r="G23" s="8">
        <f t="shared" si="3"/>
        <v>1179.6</v>
      </c>
      <c r="H23" s="28">
        <f t="shared" si="3"/>
        <v>48.86</v>
      </c>
      <c r="I23" s="8"/>
    </row>
  </sheetData>
  <sheetProtection/>
  <mergeCells count="11">
    <mergeCell ref="A18:A21"/>
    <mergeCell ref="G2:G3"/>
    <mergeCell ref="H2:H3"/>
    <mergeCell ref="I2:I3"/>
    <mergeCell ref="D2:F2"/>
    <mergeCell ref="A23:B23"/>
    <mergeCell ref="A2:A3"/>
    <mergeCell ref="B2:B3"/>
    <mergeCell ref="C2:C3"/>
    <mergeCell ref="A5:A7"/>
    <mergeCell ref="A10:A16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16.75390625" style="2" customWidth="1"/>
    <col min="2" max="2" width="42.7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5.25" customHeight="1"/>
    <row r="2" spans="1:9" s="3" customFormat="1" ht="30" customHeight="1">
      <c r="A2" s="58" t="s">
        <v>0</v>
      </c>
      <c r="B2" s="58" t="s">
        <v>1</v>
      </c>
      <c r="C2" s="58" t="s">
        <v>2</v>
      </c>
      <c r="D2" s="58" t="s">
        <v>3</v>
      </c>
      <c r="E2" s="58"/>
      <c r="F2" s="58"/>
      <c r="G2" s="58" t="s">
        <v>7</v>
      </c>
      <c r="H2" s="58" t="s">
        <v>8</v>
      </c>
      <c r="I2" s="58" t="s">
        <v>9</v>
      </c>
    </row>
    <row r="3" spans="1:9" s="3" customFormat="1" ht="12.75" customHeight="1">
      <c r="A3" s="58"/>
      <c r="B3" s="58"/>
      <c r="C3" s="58"/>
      <c r="D3" s="44" t="s">
        <v>4</v>
      </c>
      <c r="E3" s="44" t="s">
        <v>5</v>
      </c>
      <c r="F3" s="44" t="s">
        <v>6</v>
      </c>
      <c r="G3" s="58"/>
      <c r="H3" s="58"/>
      <c r="I3" s="58"/>
    </row>
    <row r="4" spans="1:9" s="3" customFormat="1" ht="24.75" customHeight="1">
      <c r="A4" s="44" t="s">
        <v>36</v>
      </c>
      <c r="B4" s="4"/>
      <c r="C4" s="4"/>
      <c r="D4" s="44"/>
      <c r="E4" s="44"/>
      <c r="F4" s="44"/>
      <c r="G4" s="4"/>
      <c r="H4" s="4"/>
      <c r="I4" s="7"/>
    </row>
    <row r="5" spans="1:9" s="3" customFormat="1" ht="24.75" customHeight="1">
      <c r="A5" s="58" t="s">
        <v>11</v>
      </c>
      <c r="B5" s="4" t="s">
        <v>136</v>
      </c>
      <c r="C5" s="7">
        <v>155</v>
      </c>
      <c r="D5" s="27">
        <v>3.42</v>
      </c>
      <c r="E5" s="27">
        <v>0.98</v>
      </c>
      <c r="F5" s="27">
        <v>24.63</v>
      </c>
      <c r="G5" s="7">
        <v>121</v>
      </c>
      <c r="H5" s="27">
        <v>0</v>
      </c>
      <c r="I5" s="7" t="s">
        <v>100</v>
      </c>
    </row>
    <row r="6" spans="1:9" s="3" customFormat="1" ht="24.75" customHeight="1">
      <c r="A6" s="58"/>
      <c r="B6" s="4" t="s">
        <v>165</v>
      </c>
      <c r="C6" s="37">
        <v>150</v>
      </c>
      <c r="D6" s="37">
        <v>2.34</v>
      </c>
      <c r="E6" s="28">
        <v>2</v>
      </c>
      <c r="F6" s="37">
        <v>10.63</v>
      </c>
      <c r="G6" s="37">
        <v>70</v>
      </c>
      <c r="H6" s="37">
        <v>0.98</v>
      </c>
      <c r="I6" s="8" t="s">
        <v>60</v>
      </c>
    </row>
    <row r="7" spans="1:9" s="3" customFormat="1" ht="24.75" customHeight="1">
      <c r="A7" s="58"/>
      <c r="B7" s="4" t="s">
        <v>168</v>
      </c>
      <c r="C7" s="42">
        <v>7</v>
      </c>
      <c r="D7" s="35">
        <v>1.62</v>
      </c>
      <c r="E7" s="36">
        <v>2.07</v>
      </c>
      <c r="F7" s="36">
        <v>0</v>
      </c>
      <c r="G7" s="35">
        <v>25</v>
      </c>
      <c r="H7" s="35">
        <v>0.05</v>
      </c>
      <c r="I7" s="42" t="s">
        <v>169</v>
      </c>
    </row>
    <row r="8" spans="1:9" s="3" customFormat="1" ht="24.75" customHeight="1">
      <c r="A8" s="58"/>
      <c r="B8" s="4" t="s">
        <v>109</v>
      </c>
      <c r="C8" s="7">
        <v>20</v>
      </c>
      <c r="D8" s="27">
        <v>1.23</v>
      </c>
      <c r="E8" s="27">
        <v>3.78</v>
      </c>
      <c r="F8" s="27">
        <v>7.31</v>
      </c>
      <c r="G8" s="7">
        <v>68</v>
      </c>
      <c r="H8" s="27">
        <v>0</v>
      </c>
      <c r="I8" s="7" t="s">
        <v>110</v>
      </c>
    </row>
    <row r="9" spans="1:9" s="3" customFormat="1" ht="24.75" customHeight="1">
      <c r="A9" s="44" t="s">
        <v>13</v>
      </c>
      <c r="B9" s="4" t="s">
        <v>55</v>
      </c>
      <c r="C9" s="9">
        <v>110</v>
      </c>
      <c r="D9" s="9">
        <v>0.44</v>
      </c>
      <c r="E9" s="9">
        <v>0.44</v>
      </c>
      <c r="F9" s="9">
        <v>10.78</v>
      </c>
      <c r="G9" s="9">
        <v>49</v>
      </c>
      <c r="H9" s="27">
        <v>11</v>
      </c>
      <c r="I9" s="7" t="s">
        <v>61</v>
      </c>
    </row>
    <row r="10" spans="1:9" s="3" customFormat="1" ht="24.75" customHeight="1">
      <c r="A10" s="53"/>
      <c r="B10" s="20" t="s">
        <v>138</v>
      </c>
      <c r="C10" s="23">
        <f aca="true" t="shared" si="0" ref="C10:H10">SUM(C5:C9)</f>
        <v>442</v>
      </c>
      <c r="D10" s="26">
        <f t="shared" si="0"/>
        <v>9.049999999999999</v>
      </c>
      <c r="E10" s="26">
        <f t="shared" si="0"/>
        <v>9.27</v>
      </c>
      <c r="F10" s="26">
        <f t="shared" si="0"/>
        <v>53.35</v>
      </c>
      <c r="G10" s="23">
        <f t="shared" si="0"/>
        <v>333</v>
      </c>
      <c r="H10" s="26">
        <f t="shared" si="0"/>
        <v>12.03</v>
      </c>
      <c r="I10" s="50"/>
    </row>
    <row r="11" spans="1:9" s="3" customFormat="1" ht="30" customHeight="1">
      <c r="A11" s="58" t="s">
        <v>12</v>
      </c>
      <c r="B11" s="4" t="s">
        <v>216</v>
      </c>
      <c r="C11" s="9">
        <v>40</v>
      </c>
      <c r="D11" s="9">
        <v>0.28</v>
      </c>
      <c r="E11" s="27">
        <v>4.04</v>
      </c>
      <c r="F11" s="9">
        <v>0.8</v>
      </c>
      <c r="G11" s="9">
        <v>41</v>
      </c>
      <c r="H11" s="27">
        <v>2</v>
      </c>
      <c r="I11" s="7" t="s">
        <v>217</v>
      </c>
    </row>
    <row r="12" spans="1:9" s="3" customFormat="1" ht="24.75" customHeight="1">
      <c r="A12" s="58"/>
      <c r="B12" s="4" t="s">
        <v>218</v>
      </c>
      <c r="C12" s="7">
        <v>150</v>
      </c>
      <c r="D12" s="27">
        <v>1.19</v>
      </c>
      <c r="E12" s="27">
        <v>3</v>
      </c>
      <c r="F12" s="27">
        <v>10.1</v>
      </c>
      <c r="G12" s="7">
        <v>72.7</v>
      </c>
      <c r="H12" s="27">
        <v>4.51</v>
      </c>
      <c r="I12" s="7" t="s">
        <v>224</v>
      </c>
    </row>
    <row r="13" spans="1:9" s="3" customFormat="1" ht="24.75" customHeight="1">
      <c r="A13" s="58"/>
      <c r="B13" s="4" t="s">
        <v>117</v>
      </c>
      <c r="C13" s="7">
        <v>3</v>
      </c>
      <c r="D13" s="27">
        <v>0.08</v>
      </c>
      <c r="E13" s="27">
        <v>0.45</v>
      </c>
      <c r="F13" s="27">
        <v>0.11</v>
      </c>
      <c r="G13" s="7">
        <v>5</v>
      </c>
      <c r="H13" s="27">
        <v>0.01</v>
      </c>
      <c r="I13" s="7" t="s">
        <v>118</v>
      </c>
    </row>
    <row r="14" spans="1:9" s="3" customFormat="1" ht="24" customHeight="1">
      <c r="A14" s="58"/>
      <c r="B14" s="4" t="s">
        <v>178</v>
      </c>
      <c r="C14" s="9">
        <v>60</v>
      </c>
      <c r="D14" s="9">
        <v>8.93</v>
      </c>
      <c r="E14" s="9">
        <v>6.74</v>
      </c>
      <c r="F14" s="9">
        <v>8.97</v>
      </c>
      <c r="G14" s="9">
        <v>132</v>
      </c>
      <c r="H14" s="27">
        <v>0</v>
      </c>
      <c r="I14" s="7" t="s">
        <v>86</v>
      </c>
    </row>
    <row r="15" spans="1:9" s="3" customFormat="1" ht="24.75" customHeight="1" hidden="1">
      <c r="A15" s="58"/>
      <c r="B15" s="4"/>
      <c r="C15" s="8"/>
      <c r="D15" s="28"/>
      <c r="E15" s="28"/>
      <c r="F15" s="28"/>
      <c r="G15" s="8"/>
      <c r="H15" s="28"/>
      <c r="I15" s="8"/>
    </row>
    <row r="16" spans="1:9" s="3" customFormat="1" ht="24.75" customHeight="1">
      <c r="A16" s="58"/>
      <c r="B16" s="4" t="s">
        <v>219</v>
      </c>
      <c r="C16" s="9">
        <v>120</v>
      </c>
      <c r="D16" s="27">
        <v>2.81</v>
      </c>
      <c r="E16" s="9">
        <v>2.9</v>
      </c>
      <c r="F16" s="9">
        <v>15.7</v>
      </c>
      <c r="G16" s="9">
        <v>101</v>
      </c>
      <c r="H16" s="9">
        <v>12.9</v>
      </c>
      <c r="I16" s="7" t="s">
        <v>78</v>
      </c>
    </row>
    <row r="17" spans="1:9" s="3" customFormat="1" ht="24.75" customHeight="1">
      <c r="A17" s="58"/>
      <c r="B17" s="4" t="s">
        <v>51</v>
      </c>
      <c r="C17" s="7">
        <v>150</v>
      </c>
      <c r="D17" s="27">
        <v>0.51</v>
      </c>
      <c r="E17" s="27">
        <v>0.21</v>
      </c>
      <c r="F17" s="27">
        <v>14.23</v>
      </c>
      <c r="G17" s="7">
        <v>61</v>
      </c>
      <c r="H17" s="27">
        <v>75</v>
      </c>
      <c r="I17" s="7" t="s">
        <v>65</v>
      </c>
    </row>
    <row r="18" spans="1:9" s="3" customFormat="1" ht="24.75" customHeight="1">
      <c r="A18" s="58"/>
      <c r="B18" s="33" t="s">
        <v>33</v>
      </c>
      <c r="C18" s="9">
        <v>30</v>
      </c>
      <c r="D18" s="28">
        <v>1.98</v>
      </c>
      <c r="E18" s="28">
        <v>0.36</v>
      </c>
      <c r="F18" s="28">
        <v>10.02</v>
      </c>
      <c r="G18" s="37">
        <v>52</v>
      </c>
      <c r="H18" s="27">
        <v>0</v>
      </c>
      <c r="I18" s="7" t="s">
        <v>162</v>
      </c>
    </row>
    <row r="19" spans="1:9" s="3" customFormat="1" ht="24.75" customHeight="1">
      <c r="A19" s="53"/>
      <c r="B19" s="21" t="s">
        <v>139</v>
      </c>
      <c r="C19" s="23">
        <f aca="true" t="shared" si="1" ref="C19:H19">SUM(C11:C18)</f>
        <v>553</v>
      </c>
      <c r="D19" s="26">
        <f t="shared" si="1"/>
        <v>15.780000000000001</v>
      </c>
      <c r="E19" s="26">
        <f t="shared" si="1"/>
        <v>17.7</v>
      </c>
      <c r="F19" s="26">
        <f t="shared" si="1"/>
        <v>59.92999999999999</v>
      </c>
      <c r="G19" s="23">
        <f t="shared" si="1"/>
        <v>464.7</v>
      </c>
      <c r="H19" s="26">
        <f t="shared" si="1"/>
        <v>94.42</v>
      </c>
      <c r="I19" s="50"/>
    </row>
    <row r="20" spans="1:9" s="6" customFormat="1" ht="36" customHeight="1">
      <c r="A20" s="58" t="s">
        <v>137</v>
      </c>
      <c r="B20" s="4" t="s">
        <v>175</v>
      </c>
      <c r="C20" s="9">
        <v>150</v>
      </c>
      <c r="D20" s="27">
        <v>4.28</v>
      </c>
      <c r="E20" s="9">
        <v>3.95</v>
      </c>
      <c r="F20" s="9">
        <v>14.24</v>
      </c>
      <c r="G20" s="9">
        <v>110</v>
      </c>
      <c r="H20" s="27">
        <v>0.69</v>
      </c>
      <c r="I20" s="7" t="s">
        <v>144</v>
      </c>
    </row>
    <row r="21" spans="1:9" s="6" customFormat="1" ht="24.75" customHeight="1">
      <c r="A21" s="58"/>
      <c r="B21" s="38" t="s">
        <v>153</v>
      </c>
      <c r="C21" s="39">
        <v>65</v>
      </c>
      <c r="D21" s="40">
        <v>11.54</v>
      </c>
      <c r="E21" s="40">
        <v>7.87</v>
      </c>
      <c r="F21" s="40">
        <v>11.94</v>
      </c>
      <c r="G21" s="39">
        <v>164</v>
      </c>
      <c r="H21" s="40">
        <v>0.16</v>
      </c>
      <c r="I21" s="39" t="s">
        <v>154</v>
      </c>
    </row>
    <row r="22" spans="1:9" s="6" customFormat="1" ht="24.75" customHeight="1">
      <c r="A22" s="58"/>
      <c r="B22" s="38" t="s">
        <v>47</v>
      </c>
      <c r="C22" s="39">
        <v>20</v>
      </c>
      <c r="D22" s="40">
        <v>0.39</v>
      </c>
      <c r="E22" s="40">
        <v>0.9</v>
      </c>
      <c r="F22" s="40">
        <v>2.65</v>
      </c>
      <c r="G22" s="39">
        <v>20</v>
      </c>
      <c r="H22" s="40">
        <v>0.07</v>
      </c>
      <c r="I22" s="39" t="s">
        <v>183</v>
      </c>
    </row>
    <row r="23" spans="1:9" s="6" customFormat="1" ht="24.75" customHeight="1">
      <c r="A23" s="58"/>
      <c r="B23" s="33" t="s">
        <v>115</v>
      </c>
      <c r="C23" s="7">
        <v>150</v>
      </c>
      <c r="D23" s="28">
        <v>2.65</v>
      </c>
      <c r="E23" s="28">
        <v>2.33</v>
      </c>
      <c r="F23" s="28">
        <v>11.31</v>
      </c>
      <c r="G23" s="34">
        <v>77</v>
      </c>
      <c r="H23" s="27">
        <v>1.19</v>
      </c>
      <c r="I23" s="7" t="s">
        <v>116</v>
      </c>
    </row>
    <row r="24" spans="1:9" s="6" customFormat="1" ht="24.75" customHeight="1">
      <c r="A24" s="58"/>
      <c r="B24" s="4" t="s">
        <v>35</v>
      </c>
      <c r="C24" s="37">
        <v>25</v>
      </c>
      <c r="D24" s="27">
        <v>1.9</v>
      </c>
      <c r="E24" s="27">
        <v>0.2</v>
      </c>
      <c r="F24" s="27">
        <v>12.3</v>
      </c>
      <c r="G24" s="9">
        <v>59</v>
      </c>
      <c r="H24" s="28">
        <v>0</v>
      </c>
      <c r="I24" s="8" t="s">
        <v>163</v>
      </c>
    </row>
    <row r="25" spans="1:9" s="6" customFormat="1" ht="24.75" customHeight="1">
      <c r="A25" s="54"/>
      <c r="B25" s="20" t="s">
        <v>140</v>
      </c>
      <c r="C25" s="29">
        <f aca="true" t="shared" si="2" ref="C25:H25">SUM(C20:C24)</f>
        <v>410</v>
      </c>
      <c r="D25" s="30">
        <f t="shared" si="2"/>
        <v>20.759999999999998</v>
      </c>
      <c r="E25" s="30">
        <f t="shared" si="2"/>
        <v>15.25</v>
      </c>
      <c r="F25" s="30">
        <f t="shared" si="2"/>
        <v>52.44</v>
      </c>
      <c r="G25" s="29">
        <f t="shared" si="2"/>
        <v>430</v>
      </c>
      <c r="H25" s="30">
        <f t="shared" si="2"/>
        <v>2.11</v>
      </c>
      <c r="I25" s="51"/>
    </row>
    <row r="26" spans="1:9" s="6" customFormat="1" ht="24.75" customHeight="1">
      <c r="A26" s="59" t="s">
        <v>37</v>
      </c>
      <c r="B26" s="59"/>
      <c r="C26" s="8">
        <f aca="true" t="shared" si="3" ref="C26:H26">C10+C19+C25</f>
        <v>1405</v>
      </c>
      <c r="D26" s="28">
        <f t="shared" si="3"/>
        <v>45.589999999999996</v>
      </c>
      <c r="E26" s="28">
        <f t="shared" si="3"/>
        <v>42.22</v>
      </c>
      <c r="F26" s="28">
        <f t="shared" si="3"/>
        <v>165.72</v>
      </c>
      <c r="G26" s="8">
        <f t="shared" si="3"/>
        <v>1227.7</v>
      </c>
      <c r="H26" s="28">
        <f t="shared" si="3"/>
        <v>108.56</v>
      </c>
      <c r="I26" s="8"/>
    </row>
  </sheetData>
  <sheetProtection/>
  <mergeCells count="11">
    <mergeCell ref="A20:A24"/>
    <mergeCell ref="G2:G3"/>
    <mergeCell ref="H2:H3"/>
    <mergeCell ref="I2:I3"/>
    <mergeCell ref="D2:F2"/>
    <mergeCell ref="A26:B26"/>
    <mergeCell ref="A2:A3"/>
    <mergeCell ref="B2:B3"/>
    <mergeCell ref="C2:C3"/>
    <mergeCell ref="A5:A8"/>
    <mergeCell ref="A11:A18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AlexA</cp:lastModifiedBy>
  <cp:lastPrinted>2022-09-16T08:06:15Z</cp:lastPrinted>
  <dcterms:created xsi:type="dcterms:W3CDTF">2016-10-21T12:43:49Z</dcterms:created>
  <dcterms:modified xsi:type="dcterms:W3CDTF">2022-09-16T08:06:38Z</dcterms:modified>
  <cp:category/>
  <cp:version/>
  <cp:contentType/>
  <cp:contentStatus/>
</cp:coreProperties>
</file>