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9210" activeTab="1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." sheetId="9" r:id="rId9"/>
    <sheet name="день 10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<sst xmlns="http://schemas.openxmlformats.org/spreadsheetml/2006/main" count="503" uniqueCount="237">
  <si>
    <t>Прием пищи</t>
  </si>
  <si>
    <t>Наименование блюда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</si>
  <si>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</si>
  <si>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</si>
  <si>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</si>
  <si>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</si>
  <si>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</si>
  <si>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</si>
  <si>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</si>
  <si>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</si>
  <si>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День 1</t>
  </si>
  <si>
    <t>завтрак:</t>
  </si>
  <si>
    <t>обед:</t>
  </si>
  <si>
    <t>II завтрак:</t>
  </si>
  <si>
    <t>Итого за первый день: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</si>
  <si>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</si>
  <si>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</si>
  <si>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</si>
  <si>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</si>
  <si>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</si>
  <si>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</si>
  <si>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</si>
  <si>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</si>
  <si>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Итого за второй день:</t>
  </si>
  <si>
    <t>Итого за третий день:</t>
  </si>
  <si>
    <t>Итого за четвертый день:</t>
  </si>
  <si>
    <t>Итого за пятый день:</t>
  </si>
  <si>
    <t>Итого за шестой день:</t>
  </si>
  <si>
    <t>Итого за седьмой день:</t>
  </si>
  <si>
    <t>Итого за восьмой день: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</si>
  <si>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</si>
  <si>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</si>
  <si>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</si>
  <si>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Хлеб ржаной</t>
  </si>
  <si>
    <t>Ряженка</t>
  </si>
  <si>
    <t>Хлеб пшеничный</t>
  </si>
  <si>
    <t>День 9</t>
  </si>
  <si>
    <t>Итого за девятый день:</t>
  </si>
  <si>
    <t>Итого за десятый  день:</t>
  </si>
  <si>
    <t xml:space="preserve"> </t>
  </si>
  <si>
    <t>Итого за обед</t>
  </si>
  <si>
    <t>Соус молочный (для подачи к блюду)</t>
  </si>
  <si>
    <t>Щи из свежей капусты</t>
  </si>
  <si>
    <t>Компот из свежих яблок</t>
  </si>
  <si>
    <t>Какао с молоком</t>
  </si>
  <si>
    <t>Сок виноградный</t>
  </si>
  <si>
    <t>Соус молочный сладкий</t>
  </si>
  <si>
    <t>Суп картофельный с бобовыми</t>
  </si>
  <si>
    <t>Соус сметанный</t>
  </si>
  <si>
    <t>Суп картофельный с мясными фрикадельками</t>
  </si>
  <si>
    <t>Капуста тушеная</t>
  </si>
  <si>
    <t>Напиток из плодов шиповника</t>
  </si>
  <si>
    <t>Зразы из творога с изюмом</t>
  </si>
  <si>
    <t>Сок вишневый</t>
  </si>
  <si>
    <t>Бананы свежие</t>
  </si>
  <si>
    <t>Яблоки свежие</t>
  </si>
  <si>
    <t>418 (М)</t>
  </si>
  <si>
    <t>87 (М)</t>
  </si>
  <si>
    <t xml:space="preserve">Гренки из пшеничного хлеба </t>
  </si>
  <si>
    <t>123 (М)</t>
  </si>
  <si>
    <t>420 (М)</t>
  </si>
  <si>
    <t>255 (М)</t>
  </si>
  <si>
    <t>372 (М)</t>
  </si>
  <si>
    <t>414 (М)</t>
  </si>
  <si>
    <t>386 (М)</t>
  </si>
  <si>
    <t>Салат из соленых огурцов с луком</t>
  </si>
  <si>
    <t>20 (М)</t>
  </si>
  <si>
    <t>72 (М)</t>
  </si>
  <si>
    <t>417 (М)</t>
  </si>
  <si>
    <t>368 (М)</t>
  </si>
  <si>
    <t>Сок яблочный</t>
  </si>
  <si>
    <t>390 (М)</t>
  </si>
  <si>
    <t>Омлет натуральный</t>
  </si>
  <si>
    <t>229 (М)</t>
  </si>
  <si>
    <t>416 (М)</t>
  </si>
  <si>
    <t>Бутерброд с сыром</t>
  </si>
  <si>
    <t>3 (М)</t>
  </si>
  <si>
    <t>315 (М)</t>
  </si>
  <si>
    <t xml:space="preserve">Печенье </t>
  </si>
  <si>
    <t>609 (П)</t>
  </si>
  <si>
    <t>Свекольник</t>
  </si>
  <si>
    <t>136 (М)</t>
  </si>
  <si>
    <t>89 (М)</t>
  </si>
  <si>
    <t>Кнели из кур с рисом</t>
  </si>
  <si>
    <t>416 (П)</t>
  </si>
  <si>
    <t>299 (М)</t>
  </si>
  <si>
    <t>354 (М)</t>
  </si>
  <si>
    <t>245 (М)</t>
  </si>
  <si>
    <t>Омлет с морковью</t>
  </si>
  <si>
    <t>Винегрет овощной</t>
  </si>
  <si>
    <t>46 (М)</t>
  </si>
  <si>
    <t>322 (М)</t>
  </si>
  <si>
    <t>Запеканка из творога с морковью</t>
  </si>
  <si>
    <t>Рыба, запеченная с картофелем по-русски</t>
  </si>
  <si>
    <t>346 (П)</t>
  </si>
  <si>
    <t>312 (М)</t>
  </si>
  <si>
    <t>Каша гречневая рассыпчатая</t>
  </si>
  <si>
    <t>330 (М)</t>
  </si>
  <si>
    <t>182 (М)</t>
  </si>
  <si>
    <t>199 (М)</t>
  </si>
  <si>
    <t>Картофель отварной</t>
  </si>
  <si>
    <t>336 (М)</t>
  </si>
  <si>
    <t>150 (М)</t>
  </si>
  <si>
    <t>Пюре из овощей</t>
  </si>
  <si>
    <t>348 (М)</t>
  </si>
  <si>
    <t>Каша рисовая жидкая</t>
  </si>
  <si>
    <t>379 (П)</t>
  </si>
  <si>
    <t>Запеканка капустная с говядиной</t>
  </si>
  <si>
    <t>Бутерброд с маслом</t>
  </si>
  <si>
    <t>1 (М)</t>
  </si>
  <si>
    <t>Компот из смеси сухофруктов</t>
  </si>
  <si>
    <t>527 (П)</t>
  </si>
  <si>
    <t>Компот из апельсинов с яблоками</t>
  </si>
  <si>
    <t>529 (П)</t>
  </si>
  <si>
    <t>Чай с молоком</t>
  </si>
  <si>
    <t>413 (М)</t>
  </si>
  <si>
    <t>Сметана (для первого блюда)</t>
  </si>
  <si>
    <t>488 (П)</t>
  </si>
  <si>
    <t>Бутерброд с повидлом</t>
  </si>
  <si>
    <t>Вареники ленивые (отварные)</t>
  </si>
  <si>
    <t>Зразы картофельные с овощами</t>
  </si>
  <si>
    <t>211 (П)</t>
  </si>
  <si>
    <t>2 (М)</t>
  </si>
  <si>
    <t>Биточки рыбные</t>
  </si>
  <si>
    <t>155 (М)</t>
  </si>
  <si>
    <t>Голубцы ленивые</t>
  </si>
  <si>
    <t>373 (М)</t>
  </si>
  <si>
    <t>Молоко кипяченое</t>
  </si>
  <si>
    <t>419 (М)</t>
  </si>
  <si>
    <t>Кисель молочный</t>
  </si>
  <si>
    <t>402 (М)</t>
  </si>
  <si>
    <t>Каша пшенная жидкая</t>
  </si>
  <si>
    <t>уплотненный полдник:</t>
  </si>
  <si>
    <t>Итого за завтрак:</t>
  </si>
  <si>
    <t>Итого за обед:</t>
  </si>
  <si>
    <t>Итого за уплотненный полдник:</t>
  </si>
  <si>
    <t>уплотненный подник:</t>
  </si>
  <si>
    <t>Соус сметанный с томатом</t>
  </si>
  <si>
    <t>Каша гречневая вязкая</t>
  </si>
  <si>
    <t>Суп картофельный с пшенной крупой</t>
  </si>
  <si>
    <t>Огурцы натуральные соленые</t>
  </si>
  <si>
    <t>113 (П)</t>
  </si>
  <si>
    <t>Макаронные изделия отварные</t>
  </si>
  <si>
    <t>Суп с макаронными изделиями</t>
  </si>
  <si>
    <t>163 (П)</t>
  </si>
  <si>
    <t>Чай с лимоном</t>
  </si>
  <si>
    <t>412 (М)</t>
  </si>
  <si>
    <t>Борщ</t>
  </si>
  <si>
    <t>62 (М)</t>
  </si>
  <si>
    <t>Салат из свеклы с яблоками</t>
  </si>
  <si>
    <t>36 (М)</t>
  </si>
  <si>
    <t>Сыр (порциями)</t>
  </si>
  <si>
    <t>7 (М)</t>
  </si>
  <si>
    <t>Каша манная жидкая</t>
  </si>
  <si>
    <t>Котлеты рубленые из птицы</t>
  </si>
  <si>
    <t xml:space="preserve">313 (П) </t>
  </si>
  <si>
    <t>252 (М)</t>
  </si>
  <si>
    <t>Рыба, запеченная в омлете</t>
  </si>
  <si>
    <t>263 (М)</t>
  </si>
  <si>
    <t>Салат из белокочанной капусты и свеклы</t>
  </si>
  <si>
    <t>7 (П)</t>
  </si>
  <si>
    <t>115 (П)</t>
  </si>
  <si>
    <t>114 (П)</t>
  </si>
  <si>
    <t>Каша овсяная ("Геркулес") вязкая</t>
  </si>
  <si>
    <t>Кофейный напиток с молоком</t>
  </si>
  <si>
    <t xml:space="preserve">Варенье </t>
  </si>
  <si>
    <t>Сырники из творога</t>
  </si>
  <si>
    <t xml:space="preserve">Котлеты картофельные </t>
  </si>
  <si>
    <t>Шницели рубленые из говядины</t>
  </si>
  <si>
    <t>Котлеты рубленые  из говядины</t>
  </si>
  <si>
    <t>54 (П)</t>
  </si>
  <si>
    <t>Котлеты капустные с соусом молочным</t>
  </si>
  <si>
    <t>86 (М)</t>
  </si>
  <si>
    <t>593 (П)</t>
  </si>
  <si>
    <t>369 (М)</t>
  </si>
  <si>
    <t>244 (М)</t>
  </si>
  <si>
    <t xml:space="preserve">Рис отварной </t>
  </si>
  <si>
    <t>419 (П)</t>
  </si>
  <si>
    <t>Салат из белокочанной капусты с морковью</t>
  </si>
  <si>
    <t>2 (П)</t>
  </si>
  <si>
    <t>Суп картофельный с клецками</t>
  </si>
  <si>
    <t>151 (П)</t>
  </si>
  <si>
    <t>Компот из сушеных фруктов (курага)</t>
  </si>
  <si>
    <t>376 (М)</t>
  </si>
  <si>
    <t>Бефстроганов из отварной говядины:</t>
  </si>
  <si>
    <t>в т.ч. соус сметанный</t>
  </si>
  <si>
    <t>0.01</t>
  </si>
  <si>
    <t>22.78</t>
  </si>
  <si>
    <t>Ватрушка с повидлом</t>
  </si>
  <si>
    <t>516 (П)</t>
  </si>
  <si>
    <t>Кисель из концентрата плодово-ягодного</t>
  </si>
  <si>
    <t>Плов из отварной говядины</t>
  </si>
  <si>
    <t>0.4</t>
  </si>
  <si>
    <t>375 (П)</t>
  </si>
  <si>
    <t>Салат из свежих овощей</t>
  </si>
  <si>
    <t>35(П)</t>
  </si>
  <si>
    <t>504 (П)</t>
  </si>
  <si>
    <t>Макаронник с мясом</t>
  </si>
  <si>
    <t>299 (П)</t>
  </si>
  <si>
    <t xml:space="preserve">Пюре картофельное </t>
  </si>
  <si>
    <t>434 (П)</t>
  </si>
  <si>
    <t>Рулет с луком и яйцом</t>
  </si>
  <si>
    <t>513 (П)</t>
  </si>
  <si>
    <t>Рассольник ленинградский</t>
  </si>
  <si>
    <t>139 (П)</t>
  </si>
  <si>
    <t>Салат из свежих огурцов</t>
  </si>
  <si>
    <t>36 (П)</t>
  </si>
  <si>
    <t>Суфле из кур</t>
  </si>
  <si>
    <t>413 (П)</t>
  </si>
  <si>
    <t>Картофель отварной в молоке</t>
  </si>
  <si>
    <t>180 (П)</t>
  </si>
  <si>
    <t>Рыба тушеная в томате с овощами</t>
  </si>
  <si>
    <t>349 (П)</t>
  </si>
  <si>
    <t>Сок апельсиновый</t>
  </si>
  <si>
    <t>537 (П)</t>
  </si>
  <si>
    <t>Салат из сырых овощей</t>
  </si>
  <si>
    <t>39 (П)</t>
  </si>
  <si>
    <t>овощи натуральные (помидоры)</t>
  </si>
  <si>
    <t>112 (П)</t>
  </si>
  <si>
    <t>Чай с сахаром</t>
  </si>
  <si>
    <t>Соус молочный (дя подачи к блюду)</t>
  </si>
  <si>
    <t>Салат овощной с яблоками и свеклой</t>
  </si>
  <si>
    <t>38 (М)</t>
  </si>
  <si>
    <t>Салат из моркови и яблок</t>
  </si>
  <si>
    <t>40 (М)</t>
  </si>
  <si>
    <t>Овощи в молочном соусе</t>
  </si>
  <si>
    <t>350 (М)</t>
  </si>
  <si>
    <t>Суп  картофельный с рыбными фрикадельками</t>
  </si>
  <si>
    <t>90 (М)</t>
  </si>
  <si>
    <t>Компот из ягод сушеных (изюм)</t>
  </si>
  <si>
    <t>531 (П)</t>
  </si>
  <si>
    <t>Свекла, тушеная с соусом молочным</t>
  </si>
  <si>
    <t>339 (М)</t>
  </si>
  <si>
    <t>Салат из свежих помидоров и огурцов</t>
  </si>
  <si>
    <t>15 (М)</t>
  </si>
  <si>
    <t>Салат "Зимний"</t>
  </si>
  <si>
    <t>25 (М)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</si>
</sst>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[$-FC19]d\ mmmm\ yyyy\ &quot;г.&quot;"/>
    <numFmt numFmtId="177" formatCode="_-* #,##0.0_р_._-;\-* #,##0.0_р_._-;_-* &quot;-&quot;_р_._-;_-@_-"/>
    <numFmt numFmtId="178" formatCode="_-* #,##0.00_р_._-;\-* #,##0.00_р_._-;_-* &quot;-&quot;_р_._-;_-@_-"/>
    <numFmt numFmtId="179" formatCode="0.000"/>
    <numFmt numFmtId="180" formatCode="0.0000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left" vertical="center" wrapText="1" indent="1"/>
    </xf>
    <xf numFmtId="171" fontId="2" fillId="0" borderId="10" xfId="6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7">
      <selection activeCell="J10" sqref="J10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0" width="16.125" style="2" customWidth="1"/>
    <col min="11" max="16384" width="9.125" style="2" customWidth="1"/>
  </cols>
  <sheetData>
    <row r="1" s="1" customFormat="1" ht="8.25" customHeight="1"/>
    <row r="2" spans="1:9" s="3" customFormat="1" ht="43.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14.25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10</v>
      </c>
      <c r="B4" s="4"/>
      <c r="C4" s="4"/>
      <c r="D4" s="4"/>
      <c r="E4" s="4"/>
      <c r="F4" s="4"/>
      <c r="G4" s="4"/>
      <c r="H4" s="4"/>
      <c r="I4" s="4"/>
    </row>
    <row r="5" spans="1:9" s="3" customFormat="1" ht="24" customHeight="1">
      <c r="A5" s="61" t="s">
        <v>11</v>
      </c>
      <c r="B5" s="4" t="s">
        <v>105</v>
      </c>
      <c r="C5" s="8">
        <v>205</v>
      </c>
      <c r="D5" s="31">
        <v>2.13</v>
      </c>
      <c r="E5" s="31">
        <v>0.3</v>
      </c>
      <c r="F5" s="31">
        <v>27.38</v>
      </c>
      <c r="G5" s="8">
        <v>121</v>
      </c>
      <c r="H5" s="31">
        <v>0</v>
      </c>
      <c r="I5" s="8" t="s">
        <v>99</v>
      </c>
    </row>
    <row r="6" spans="1:9" s="3" customFormat="1" ht="24" customHeight="1">
      <c r="A6" s="61"/>
      <c r="B6" s="5" t="s">
        <v>145</v>
      </c>
      <c r="C6" s="8">
        <v>180</v>
      </c>
      <c r="D6" s="32">
        <v>0.12</v>
      </c>
      <c r="E6" s="32">
        <v>0.02</v>
      </c>
      <c r="F6" s="32">
        <v>10.2</v>
      </c>
      <c r="G6" s="22">
        <v>41</v>
      </c>
      <c r="H6" s="31">
        <v>2.83</v>
      </c>
      <c r="I6" s="8" t="s">
        <v>146</v>
      </c>
    </row>
    <row r="7" spans="1:9" s="3" customFormat="1" ht="24" customHeight="1">
      <c r="A7" s="61"/>
      <c r="B7" s="4" t="s">
        <v>118</v>
      </c>
      <c r="C7" s="8">
        <v>55</v>
      </c>
      <c r="D7" s="31">
        <v>2.49</v>
      </c>
      <c r="E7" s="31">
        <v>3.93</v>
      </c>
      <c r="F7" s="31">
        <v>27.56</v>
      </c>
      <c r="G7" s="8">
        <v>156</v>
      </c>
      <c r="H7" s="31">
        <v>0.1</v>
      </c>
      <c r="I7" s="8" t="s">
        <v>122</v>
      </c>
    </row>
    <row r="8" spans="1:9" s="3" customFormat="1" ht="24" customHeight="1">
      <c r="A8" s="51" t="s">
        <v>13</v>
      </c>
      <c r="B8" s="4" t="s">
        <v>45</v>
      </c>
      <c r="C8" s="11">
        <v>140</v>
      </c>
      <c r="D8" s="38">
        <v>0.42</v>
      </c>
      <c r="E8" s="38">
        <v>0.28</v>
      </c>
      <c r="F8" s="38">
        <v>22.82</v>
      </c>
      <c r="G8" s="38">
        <v>95</v>
      </c>
      <c r="H8" s="44">
        <v>2.8</v>
      </c>
      <c r="I8" s="8" t="s">
        <v>56</v>
      </c>
    </row>
    <row r="9" spans="1:9" s="26" customFormat="1" ht="24" customHeight="1">
      <c r="A9" s="48"/>
      <c r="B9" s="24" t="s">
        <v>133</v>
      </c>
      <c r="C9" s="27">
        <f>C5+C6+C7+C8</f>
        <v>580</v>
      </c>
      <c r="D9" s="30">
        <f>D5+D6+D7+D8</f>
        <v>5.16</v>
      </c>
      <c r="E9" s="30">
        <f>SUM(E5:E8)</f>
        <v>4.53</v>
      </c>
      <c r="F9" s="30">
        <f>SUM(F5:F8)</f>
        <v>87.96000000000001</v>
      </c>
      <c r="G9" s="27">
        <f>SUM(G5:G8)</f>
        <v>413</v>
      </c>
      <c r="H9" s="30">
        <f>SUM(H5:H8)</f>
        <v>5.73</v>
      </c>
      <c r="I9" s="49"/>
    </row>
    <row r="10" spans="1:9" s="3" customFormat="1" ht="24" customHeight="1">
      <c r="A10" s="61" t="s">
        <v>12</v>
      </c>
      <c r="B10" s="4" t="s">
        <v>149</v>
      </c>
      <c r="C10" s="11">
        <v>60</v>
      </c>
      <c r="D10" s="11">
        <v>0.67</v>
      </c>
      <c r="E10" s="31">
        <v>3.1</v>
      </c>
      <c r="F10" s="11">
        <v>6.86</v>
      </c>
      <c r="G10" s="11">
        <v>58</v>
      </c>
      <c r="H10" s="11">
        <v>5.58</v>
      </c>
      <c r="I10" s="8" t="s">
        <v>150</v>
      </c>
    </row>
    <row r="11" spans="1:9" s="3" customFormat="1" ht="24" customHeight="1">
      <c r="A11" s="61"/>
      <c r="B11" s="4" t="s">
        <v>47</v>
      </c>
      <c r="C11" s="8">
        <v>200</v>
      </c>
      <c r="D11" s="31">
        <v>4.39</v>
      </c>
      <c r="E11" s="31">
        <v>4.22</v>
      </c>
      <c r="F11" s="31">
        <v>13.06</v>
      </c>
      <c r="G11" s="8">
        <v>108</v>
      </c>
      <c r="H11" s="31">
        <v>4.64</v>
      </c>
      <c r="I11" s="8" t="s">
        <v>57</v>
      </c>
    </row>
    <row r="12" spans="1:9" s="3" customFormat="1" ht="24" customHeight="1">
      <c r="A12" s="61"/>
      <c r="B12" s="4" t="s">
        <v>58</v>
      </c>
      <c r="C12" s="8">
        <v>20</v>
      </c>
      <c r="D12" s="31">
        <v>2.48</v>
      </c>
      <c r="E12" s="31">
        <v>0.32</v>
      </c>
      <c r="F12" s="31">
        <v>15.21</v>
      </c>
      <c r="G12" s="8">
        <v>74</v>
      </c>
      <c r="H12" s="31">
        <v>0</v>
      </c>
      <c r="I12" s="8" t="s">
        <v>59</v>
      </c>
    </row>
    <row r="13" spans="1:9" s="3" customFormat="1" ht="24" customHeight="1">
      <c r="A13" s="61"/>
      <c r="B13" s="4" t="s">
        <v>107</v>
      </c>
      <c r="C13" s="9">
        <v>200</v>
      </c>
      <c r="D13" s="32">
        <v>24.5</v>
      </c>
      <c r="E13" s="32">
        <v>23</v>
      </c>
      <c r="F13" s="32">
        <v>10.5</v>
      </c>
      <c r="G13" s="9">
        <v>347</v>
      </c>
      <c r="H13" s="32">
        <v>8.8</v>
      </c>
      <c r="I13" s="9" t="s">
        <v>106</v>
      </c>
    </row>
    <row r="14" spans="1:9" s="3" customFormat="1" ht="24" customHeight="1">
      <c r="A14" s="61"/>
      <c r="B14" s="4" t="s">
        <v>48</v>
      </c>
      <c r="C14" s="9">
        <v>30</v>
      </c>
      <c r="D14" s="32">
        <v>0.42</v>
      </c>
      <c r="E14" s="32">
        <v>1.5</v>
      </c>
      <c r="F14" s="32">
        <v>1.76</v>
      </c>
      <c r="G14" s="9">
        <v>22</v>
      </c>
      <c r="H14" s="32">
        <v>0.01</v>
      </c>
      <c r="I14" s="9" t="s">
        <v>62</v>
      </c>
    </row>
    <row r="15" spans="1:9" s="3" customFormat="1" ht="24" customHeight="1">
      <c r="A15" s="61"/>
      <c r="B15" s="4" t="s">
        <v>43</v>
      </c>
      <c r="C15" s="8">
        <v>180</v>
      </c>
      <c r="D15" s="31">
        <v>0.14</v>
      </c>
      <c r="E15" s="31">
        <v>0.14</v>
      </c>
      <c r="F15" s="31">
        <v>21.49</v>
      </c>
      <c r="G15" s="8">
        <v>88</v>
      </c>
      <c r="H15" s="31">
        <v>1.55</v>
      </c>
      <c r="I15" s="8" t="s">
        <v>71</v>
      </c>
    </row>
    <row r="16" spans="1:9" s="7" customFormat="1" ht="24" customHeight="1">
      <c r="A16" s="61"/>
      <c r="B16" s="5" t="s">
        <v>33</v>
      </c>
      <c r="C16" s="11">
        <v>50</v>
      </c>
      <c r="D16" s="32">
        <v>3.3</v>
      </c>
      <c r="E16" s="32">
        <v>0.6</v>
      </c>
      <c r="F16" s="32">
        <v>16.7</v>
      </c>
      <c r="G16" s="35">
        <v>87</v>
      </c>
      <c r="H16" s="31">
        <v>0</v>
      </c>
      <c r="I16" s="8" t="s">
        <v>161</v>
      </c>
    </row>
    <row r="17" spans="1:9" s="26" customFormat="1" ht="24" customHeight="1">
      <c r="A17" s="48"/>
      <c r="B17" s="25" t="s">
        <v>134</v>
      </c>
      <c r="C17" s="27">
        <f aca="true" t="shared" si="0" ref="C17:H17">SUM(C10:C16)</f>
        <v>740</v>
      </c>
      <c r="D17" s="30">
        <f t="shared" si="0"/>
        <v>35.9</v>
      </c>
      <c r="E17" s="30">
        <f t="shared" si="0"/>
        <v>32.88</v>
      </c>
      <c r="F17" s="30">
        <f t="shared" si="0"/>
        <v>85.58</v>
      </c>
      <c r="G17" s="27">
        <f t="shared" si="0"/>
        <v>784</v>
      </c>
      <c r="H17" s="30">
        <f t="shared" si="0"/>
        <v>20.580000000000002</v>
      </c>
      <c r="I17" s="49"/>
    </row>
    <row r="18" spans="1:9" s="7" customFormat="1" ht="24" customHeight="1">
      <c r="A18" s="61" t="s">
        <v>132</v>
      </c>
      <c r="B18" s="4" t="s">
        <v>120</v>
      </c>
      <c r="C18" s="9">
        <v>150</v>
      </c>
      <c r="D18" s="32">
        <v>5.3</v>
      </c>
      <c r="E18" s="32">
        <v>6.7</v>
      </c>
      <c r="F18" s="32">
        <v>13.6</v>
      </c>
      <c r="G18" s="9">
        <v>136</v>
      </c>
      <c r="H18" s="32">
        <v>4.7</v>
      </c>
      <c r="I18" s="9" t="s">
        <v>121</v>
      </c>
    </row>
    <row r="19" spans="1:9" s="7" customFormat="1" ht="24" customHeight="1">
      <c r="A19" s="61"/>
      <c r="B19" s="36" t="s">
        <v>41</v>
      </c>
      <c r="C19" s="23">
        <v>30</v>
      </c>
      <c r="D19" s="37">
        <v>0.62</v>
      </c>
      <c r="E19" s="37">
        <v>1.57</v>
      </c>
      <c r="F19" s="37">
        <v>2.13</v>
      </c>
      <c r="G19" s="23">
        <v>25.14</v>
      </c>
      <c r="H19" s="37">
        <v>0.1</v>
      </c>
      <c r="I19" s="23" t="s">
        <v>69</v>
      </c>
    </row>
    <row r="20" spans="1:9" s="7" customFormat="1" ht="24" customHeight="1">
      <c r="A20" s="61"/>
      <c r="B20" s="4" t="s">
        <v>34</v>
      </c>
      <c r="C20" s="9">
        <v>180</v>
      </c>
      <c r="D20" s="32">
        <v>5.22</v>
      </c>
      <c r="E20" s="32">
        <v>4.5</v>
      </c>
      <c r="F20" s="32">
        <v>7.56</v>
      </c>
      <c r="G20" s="9">
        <v>92</v>
      </c>
      <c r="H20" s="32">
        <v>0.54</v>
      </c>
      <c r="I20" s="9" t="s">
        <v>60</v>
      </c>
    </row>
    <row r="21" spans="1:9" s="7" customFormat="1" ht="24" customHeight="1">
      <c r="A21" s="61"/>
      <c r="B21" s="4" t="s">
        <v>35</v>
      </c>
      <c r="C21" s="8">
        <v>20</v>
      </c>
      <c r="D21" s="31">
        <v>1.52</v>
      </c>
      <c r="E21" s="31">
        <v>0.16</v>
      </c>
      <c r="F21" s="31">
        <v>9.84</v>
      </c>
      <c r="G21" s="8">
        <v>47</v>
      </c>
      <c r="H21" s="31">
        <v>0</v>
      </c>
      <c r="I21" s="8" t="s">
        <v>162</v>
      </c>
    </row>
    <row r="22" spans="1:9" s="28" customFormat="1" ht="24" customHeight="1">
      <c r="A22" s="50"/>
      <c r="B22" s="24" t="s">
        <v>135</v>
      </c>
      <c r="C22" s="33">
        <f aca="true" t="shared" si="1" ref="C22:H22">SUM(C18:C21)</f>
        <v>380</v>
      </c>
      <c r="D22" s="34">
        <f t="shared" si="1"/>
        <v>12.66</v>
      </c>
      <c r="E22" s="34">
        <f t="shared" si="1"/>
        <v>12.93</v>
      </c>
      <c r="F22" s="34">
        <f t="shared" si="1"/>
        <v>33.129999999999995</v>
      </c>
      <c r="G22" s="33">
        <f t="shared" si="1"/>
        <v>300.14</v>
      </c>
      <c r="H22" s="34">
        <f t="shared" si="1"/>
        <v>5.34</v>
      </c>
      <c r="I22" s="52"/>
    </row>
    <row r="23" spans="1:9" s="7" customFormat="1" ht="24" customHeight="1">
      <c r="A23" s="62" t="s">
        <v>14</v>
      </c>
      <c r="B23" s="62"/>
      <c r="C23" s="9">
        <f aca="true" t="shared" si="2" ref="C23:H23">C9+C17+C22</f>
        <v>1700</v>
      </c>
      <c r="D23" s="32">
        <f t="shared" si="2"/>
        <v>53.72</v>
      </c>
      <c r="E23" s="32">
        <f t="shared" si="2"/>
        <v>50.34</v>
      </c>
      <c r="F23" s="32">
        <f t="shared" si="2"/>
        <v>206.67000000000002</v>
      </c>
      <c r="G23" s="9">
        <f t="shared" si="2"/>
        <v>1497.1399999999999</v>
      </c>
      <c r="H23" s="32">
        <f t="shared" si="2"/>
        <v>31.650000000000002</v>
      </c>
      <c r="I23" s="9"/>
    </row>
  </sheetData>
  <sheetProtection/>
  <mergeCells count="11">
    <mergeCell ref="A18:A21"/>
    <mergeCell ref="I2:I3"/>
    <mergeCell ref="C2:C3"/>
    <mergeCell ref="D2:F2"/>
    <mergeCell ref="G2:G3"/>
    <mergeCell ref="H2:H3"/>
    <mergeCell ref="A23:B23"/>
    <mergeCell ref="A2:A3"/>
    <mergeCell ref="B2:B3"/>
    <mergeCell ref="A5:A7"/>
    <mergeCell ref="A10:A16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5" width="12.00390625" style="2" customWidth="1"/>
    <col min="6" max="6" width="14.125" style="2" customWidth="1"/>
    <col min="7" max="7" width="19.25390625" style="2" customWidth="1"/>
    <col min="8" max="8" width="13.00390625" style="2" customWidth="1"/>
    <col min="9" max="9" width="13.75390625" style="2" customWidth="1"/>
    <col min="10" max="16384" width="9.125" style="2" customWidth="1"/>
  </cols>
  <sheetData>
    <row r="1" s="1" customFormat="1" ht="6.75" customHeight="1"/>
    <row r="2" spans="1:9" s="3" customFormat="1" ht="30.7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15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22</v>
      </c>
      <c r="B4" s="4"/>
      <c r="C4" s="4"/>
      <c r="D4" s="51"/>
      <c r="E4" s="51"/>
      <c r="F4" s="51"/>
      <c r="G4" s="51"/>
      <c r="H4" s="4"/>
      <c r="I4" s="8"/>
    </row>
    <row r="5" spans="1:9" s="3" customFormat="1" ht="24" customHeight="1">
      <c r="A5" s="61" t="s">
        <v>11</v>
      </c>
      <c r="B5" s="5" t="s">
        <v>72</v>
      </c>
      <c r="C5" s="10">
        <v>85</v>
      </c>
      <c r="D5" s="10">
        <v>7.52</v>
      </c>
      <c r="E5" s="10">
        <v>13.46</v>
      </c>
      <c r="F5" s="10">
        <v>1.51</v>
      </c>
      <c r="G5" s="10">
        <v>157</v>
      </c>
      <c r="H5" s="32">
        <v>0.15</v>
      </c>
      <c r="I5" s="10" t="s">
        <v>73</v>
      </c>
    </row>
    <row r="6" spans="1:9" s="3" customFormat="1" ht="24" customHeight="1">
      <c r="A6" s="61"/>
      <c r="B6" s="4" t="s">
        <v>44</v>
      </c>
      <c r="C6" s="35">
        <v>180</v>
      </c>
      <c r="D6" s="35">
        <v>3.67</v>
      </c>
      <c r="E6" s="35">
        <v>3.19</v>
      </c>
      <c r="F6" s="35">
        <v>15.82</v>
      </c>
      <c r="G6" s="35">
        <v>107</v>
      </c>
      <c r="H6" s="35">
        <v>1.43</v>
      </c>
      <c r="I6" s="9" t="s">
        <v>74</v>
      </c>
    </row>
    <row r="7" spans="1:9" s="3" customFormat="1" ht="24" customHeight="1">
      <c r="A7" s="61"/>
      <c r="B7" s="4" t="s">
        <v>118</v>
      </c>
      <c r="C7" s="8">
        <v>55</v>
      </c>
      <c r="D7" s="31">
        <v>2.49</v>
      </c>
      <c r="E7" s="31">
        <v>3.93</v>
      </c>
      <c r="F7" s="31">
        <v>27.56</v>
      </c>
      <c r="G7" s="8">
        <v>156</v>
      </c>
      <c r="H7" s="31">
        <v>0.1</v>
      </c>
      <c r="I7" s="8" t="s">
        <v>122</v>
      </c>
    </row>
    <row r="8" spans="1:9" s="3" customFormat="1" ht="24" customHeight="1">
      <c r="A8" s="51" t="s">
        <v>13</v>
      </c>
      <c r="B8" s="4" t="s">
        <v>53</v>
      </c>
      <c r="C8" s="8">
        <v>140</v>
      </c>
      <c r="D8" s="31">
        <v>0.98</v>
      </c>
      <c r="E8" s="31">
        <v>0.28</v>
      </c>
      <c r="F8" s="31">
        <v>15.96</v>
      </c>
      <c r="G8" s="8">
        <v>71</v>
      </c>
      <c r="H8" s="31">
        <v>10.36</v>
      </c>
      <c r="I8" s="8" t="s">
        <v>56</v>
      </c>
    </row>
    <row r="9" spans="1:9" s="3" customFormat="1" ht="24" customHeight="1">
      <c r="A9" s="58"/>
      <c r="B9" s="24" t="s">
        <v>133</v>
      </c>
      <c r="C9" s="27">
        <f aca="true" t="shared" si="0" ref="C9:H9">SUM(C5:C8)</f>
        <v>460</v>
      </c>
      <c r="D9" s="30">
        <f t="shared" si="0"/>
        <v>14.66</v>
      </c>
      <c r="E9" s="30">
        <f t="shared" si="0"/>
        <v>20.860000000000003</v>
      </c>
      <c r="F9" s="30">
        <f t="shared" si="0"/>
        <v>60.85</v>
      </c>
      <c r="G9" s="27">
        <f t="shared" si="0"/>
        <v>491</v>
      </c>
      <c r="H9" s="30">
        <f t="shared" si="0"/>
        <v>12.04</v>
      </c>
      <c r="I9" s="54"/>
    </row>
    <row r="10" spans="1:9" s="3" customFormat="1" ht="24" customHeight="1">
      <c r="A10" s="67" t="s">
        <v>12</v>
      </c>
      <c r="B10" s="4" t="s">
        <v>159</v>
      </c>
      <c r="C10" s="11">
        <v>60</v>
      </c>
      <c r="D10" s="11">
        <v>1.38</v>
      </c>
      <c r="E10" s="11">
        <v>4.26</v>
      </c>
      <c r="F10" s="11">
        <v>5.58</v>
      </c>
      <c r="G10" s="11">
        <v>66</v>
      </c>
      <c r="H10" s="11">
        <v>22.02</v>
      </c>
      <c r="I10" s="8" t="s">
        <v>160</v>
      </c>
    </row>
    <row r="11" spans="1:9" s="3" customFormat="1" ht="24" customHeight="1">
      <c r="A11" s="67"/>
      <c r="B11" s="4" t="s">
        <v>143</v>
      </c>
      <c r="C11" s="11">
        <v>250</v>
      </c>
      <c r="D11" s="11">
        <v>2.37</v>
      </c>
      <c r="E11" s="11">
        <v>5.07</v>
      </c>
      <c r="F11" s="31">
        <v>16.4</v>
      </c>
      <c r="G11" s="11">
        <v>121</v>
      </c>
      <c r="H11" s="11">
        <v>0.95</v>
      </c>
      <c r="I11" s="8" t="s">
        <v>144</v>
      </c>
    </row>
    <row r="12" spans="1:9" s="3" customFormat="1" ht="24" customHeight="1">
      <c r="A12" s="67"/>
      <c r="B12" s="4" t="s">
        <v>207</v>
      </c>
      <c r="C12" s="11">
        <v>75</v>
      </c>
      <c r="D12" s="11">
        <v>10.9</v>
      </c>
      <c r="E12" s="11">
        <v>13.3</v>
      </c>
      <c r="F12" s="31">
        <v>2.7</v>
      </c>
      <c r="G12" s="11">
        <v>174</v>
      </c>
      <c r="H12" s="11">
        <v>0.5</v>
      </c>
      <c r="I12" s="8" t="s">
        <v>208</v>
      </c>
    </row>
    <row r="13" spans="1:9" s="3" customFormat="1" ht="24" customHeight="1">
      <c r="A13" s="67"/>
      <c r="B13" s="4" t="s">
        <v>50</v>
      </c>
      <c r="C13" s="11">
        <v>150</v>
      </c>
      <c r="D13" s="31">
        <v>3.1</v>
      </c>
      <c r="E13" s="11">
        <v>4.86</v>
      </c>
      <c r="F13" s="11">
        <v>14.14</v>
      </c>
      <c r="G13" s="11">
        <v>113</v>
      </c>
      <c r="H13" s="11">
        <v>25.74</v>
      </c>
      <c r="I13" s="8" t="s">
        <v>86</v>
      </c>
    </row>
    <row r="14" spans="1:9" s="3" customFormat="1" ht="24" customHeight="1">
      <c r="A14" s="67"/>
      <c r="B14" s="4" t="s">
        <v>112</v>
      </c>
      <c r="C14" s="8">
        <v>180</v>
      </c>
      <c r="D14" s="31">
        <v>0.45</v>
      </c>
      <c r="E14" s="31">
        <v>0.18</v>
      </c>
      <c r="F14" s="31">
        <v>19.98</v>
      </c>
      <c r="G14" s="8">
        <v>83.7</v>
      </c>
      <c r="H14" s="31">
        <v>10.44</v>
      </c>
      <c r="I14" s="8" t="s">
        <v>113</v>
      </c>
    </row>
    <row r="15" spans="1:9" s="3" customFormat="1" ht="24" customHeight="1">
      <c r="A15" s="67"/>
      <c r="B15" s="4" t="s">
        <v>35</v>
      </c>
      <c r="C15" s="8">
        <v>20</v>
      </c>
      <c r="D15" s="31">
        <v>1.52</v>
      </c>
      <c r="E15" s="31">
        <v>0.16</v>
      </c>
      <c r="F15" s="31">
        <v>9.84</v>
      </c>
      <c r="G15" s="8">
        <v>47</v>
      </c>
      <c r="H15" s="31">
        <v>0</v>
      </c>
      <c r="I15" s="8" t="s">
        <v>162</v>
      </c>
    </row>
    <row r="16" spans="1:9" s="3" customFormat="1" ht="24" customHeight="1">
      <c r="A16" s="67"/>
      <c r="B16" s="5" t="s">
        <v>33</v>
      </c>
      <c r="C16" s="11">
        <v>50</v>
      </c>
      <c r="D16" s="32">
        <v>3.3</v>
      </c>
      <c r="E16" s="32">
        <v>0.6</v>
      </c>
      <c r="F16" s="32">
        <v>16.7</v>
      </c>
      <c r="G16" s="35">
        <v>87</v>
      </c>
      <c r="H16" s="31">
        <v>0</v>
      </c>
      <c r="I16" s="8" t="s">
        <v>161</v>
      </c>
    </row>
    <row r="17" spans="1:9" s="3" customFormat="1" ht="24" customHeight="1">
      <c r="A17" s="53"/>
      <c r="B17" s="25" t="s">
        <v>134</v>
      </c>
      <c r="C17" s="27">
        <f aca="true" t="shared" si="1" ref="C17:H17">SUM(C10:C16)</f>
        <v>785</v>
      </c>
      <c r="D17" s="30">
        <f t="shared" si="1"/>
        <v>23.02</v>
      </c>
      <c r="E17" s="30">
        <f t="shared" si="1"/>
        <v>28.430000000000003</v>
      </c>
      <c r="F17" s="30">
        <f t="shared" si="1"/>
        <v>85.34</v>
      </c>
      <c r="G17" s="27">
        <f t="shared" si="1"/>
        <v>691.7</v>
      </c>
      <c r="H17" s="30">
        <f t="shared" si="1"/>
        <v>59.64999999999999</v>
      </c>
      <c r="I17" s="54"/>
    </row>
    <row r="18" spans="1:9" s="7" customFormat="1" ht="39.75" customHeight="1">
      <c r="A18" s="67" t="s">
        <v>132</v>
      </c>
      <c r="B18" s="4" t="s">
        <v>93</v>
      </c>
      <c r="C18" s="35">
        <v>240</v>
      </c>
      <c r="D18" s="41">
        <v>16</v>
      </c>
      <c r="E18" s="32">
        <v>8.9</v>
      </c>
      <c r="F18" s="32">
        <v>22.7</v>
      </c>
      <c r="G18" s="9">
        <v>235</v>
      </c>
      <c r="H18" s="32">
        <v>8.8</v>
      </c>
      <c r="I18" s="9" t="s">
        <v>94</v>
      </c>
    </row>
    <row r="19" spans="1:9" s="7" customFormat="1" ht="24" customHeight="1">
      <c r="A19" s="67"/>
      <c r="B19" s="4" t="s">
        <v>34</v>
      </c>
      <c r="C19" s="9">
        <v>180</v>
      </c>
      <c r="D19" s="32">
        <v>5.22</v>
      </c>
      <c r="E19" s="32">
        <v>4.5</v>
      </c>
      <c r="F19" s="32">
        <v>7.56</v>
      </c>
      <c r="G19" s="9">
        <v>92</v>
      </c>
      <c r="H19" s="32">
        <v>0.54</v>
      </c>
      <c r="I19" s="9" t="s">
        <v>60</v>
      </c>
    </row>
    <row r="20" spans="1:10" s="7" customFormat="1" ht="24" customHeight="1">
      <c r="A20" s="67"/>
      <c r="B20" s="4" t="s">
        <v>35</v>
      </c>
      <c r="C20" s="8">
        <v>30</v>
      </c>
      <c r="D20" s="31">
        <v>2.28</v>
      </c>
      <c r="E20" s="31">
        <v>0.24</v>
      </c>
      <c r="F20" s="31">
        <v>14.76</v>
      </c>
      <c r="G20" s="8">
        <v>71</v>
      </c>
      <c r="H20" s="31">
        <v>0</v>
      </c>
      <c r="I20" s="8" t="s">
        <v>162</v>
      </c>
      <c r="J20" s="20"/>
    </row>
    <row r="21" spans="1:9" s="7" customFormat="1" ht="24" customHeight="1">
      <c r="A21" s="53"/>
      <c r="B21" s="24" t="s">
        <v>135</v>
      </c>
      <c r="C21" s="33">
        <f aca="true" t="shared" si="2" ref="C21:H21">SUM(C18:C20)</f>
        <v>450</v>
      </c>
      <c r="D21" s="34">
        <f t="shared" si="2"/>
        <v>23.5</v>
      </c>
      <c r="E21" s="34">
        <f t="shared" si="2"/>
        <v>13.64</v>
      </c>
      <c r="F21" s="34">
        <f t="shared" si="2"/>
        <v>45.019999999999996</v>
      </c>
      <c r="G21" s="33">
        <f t="shared" si="2"/>
        <v>398</v>
      </c>
      <c r="H21" s="34">
        <f t="shared" si="2"/>
        <v>9.34</v>
      </c>
      <c r="I21" s="56"/>
    </row>
    <row r="22" spans="1:9" s="7" customFormat="1" ht="24" customHeight="1">
      <c r="A22" s="62" t="s">
        <v>38</v>
      </c>
      <c r="B22" s="62"/>
      <c r="C22" s="9">
        <f aca="true" t="shared" si="3" ref="C22:H22">C9+C17+C21</f>
        <v>1695</v>
      </c>
      <c r="D22" s="32">
        <f t="shared" si="3"/>
        <v>61.18</v>
      </c>
      <c r="E22" s="32">
        <f t="shared" si="3"/>
        <v>62.93000000000001</v>
      </c>
      <c r="F22" s="32">
        <f t="shared" si="3"/>
        <v>191.20999999999998</v>
      </c>
      <c r="G22" s="9">
        <f t="shared" si="3"/>
        <v>1580.7</v>
      </c>
      <c r="H22" s="32">
        <f t="shared" si="3"/>
        <v>81.03</v>
      </c>
      <c r="I22" s="9"/>
    </row>
    <row r="23" spans="1:9" s="7" customFormat="1" ht="24" customHeight="1">
      <c r="A23" s="66" t="s">
        <v>30</v>
      </c>
      <c r="B23" s="66"/>
      <c r="C23" s="21">
        <f>'день 1'!C23+'день 2'!C26+'день 3'!C24+'день 4'!C26+'день 5'!C25+'день 6'!C23+'день 7'!C25+'день 8'!C25+'день 9.'!C25+'день 10'!C22</f>
        <v>16984</v>
      </c>
      <c r="D23" s="6">
        <f>'день 1'!D23+'день 2'!D26+'день 3'!D24+'день 4'!D26+'день 5'!D25+'день 6'!D23+'день 7'!D25+'день 8'!D25+'день 9.'!D25+'день 10'!D22</f>
        <v>566.8199999999999</v>
      </c>
      <c r="E23" s="6">
        <f>'день 1'!E23+'день 2'!E26+'день 3'!E24+'день 4'!E26+'день 5'!E25+'день 6'!E23+'день 7'!E25+'день 8'!E25+'день 9.'!E25+'день 10'!E22</f>
        <v>546.1279999999999</v>
      </c>
      <c r="F23" s="6">
        <f>'день 1'!F23+'день 2'!F26+'день 3'!F24+'день 4'!F26+'день 5'!F25+'день 6'!F23+'день 7'!F25+'день 8'!F25+'день 9.'!F25+'день 10'!F22</f>
        <v>2143.79</v>
      </c>
      <c r="G23" s="21">
        <f>'день 1'!G23+'день 2'!G26+'день 3'!G24+'день 4'!G26+'день 5'!G25+'день 6'!G23+'день 7'!G25+'день 8'!G25+'день 9.'!G25+'день 10'!G22</f>
        <v>15817.190000000002</v>
      </c>
      <c r="H23" s="6">
        <f>'день 1'!H23+'день 2'!H26+'день 3'!H24+'день 4'!H26+'день 5'!H25+'день 6'!H23+'день 7'!H25+'день 8'!H25+'день 9.'!H25+'день 10'!H22</f>
        <v>803.47</v>
      </c>
      <c r="I23" s="9"/>
    </row>
    <row r="24" spans="1:9" s="7" customFormat="1" ht="24" customHeight="1">
      <c r="A24" s="66" t="s">
        <v>31</v>
      </c>
      <c r="B24" s="66"/>
      <c r="C24" s="21">
        <f aca="true" t="shared" si="4" ref="C24:H24">C23/10</f>
        <v>1698.4</v>
      </c>
      <c r="D24" s="6">
        <f t="shared" si="4"/>
        <v>56.681999999999995</v>
      </c>
      <c r="E24" s="6">
        <f t="shared" si="4"/>
        <v>54.61279999999999</v>
      </c>
      <c r="F24" s="6">
        <f t="shared" si="4"/>
        <v>214.379</v>
      </c>
      <c r="G24" s="47">
        <f t="shared" si="4"/>
        <v>1581.7190000000003</v>
      </c>
      <c r="H24" s="6">
        <f t="shared" si="4"/>
        <v>80.34700000000001</v>
      </c>
      <c r="I24" s="9"/>
    </row>
    <row r="25" spans="1:9" s="7" customFormat="1" ht="36" customHeight="1">
      <c r="A25" s="66" t="s">
        <v>32</v>
      </c>
      <c r="B25" s="66"/>
      <c r="C25" s="21"/>
      <c r="D25" s="59">
        <f>D23*G25/G23</f>
        <v>0.0358356952151425</v>
      </c>
      <c r="E25" s="59">
        <f>E23*G25/G23</f>
        <v>0.0345274982471602</v>
      </c>
      <c r="F25" s="59">
        <f>F23*G25/G23</f>
        <v>0.13553545225163255</v>
      </c>
      <c r="G25" s="60">
        <v>1</v>
      </c>
      <c r="H25" s="21"/>
      <c r="I25" s="9"/>
    </row>
  </sheetData>
  <sheetProtection/>
  <mergeCells count="14">
    <mergeCell ref="A23:B23"/>
    <mergeCell ref="A24:B24"/>
    <mergeCell ref="A25:B25"/>
    <mergeCell ref="G2:G3"/>
    <mergeCell ref="A5:A7"/>
    <mergeCell ref="A10:A16"/>
    <mergeCell ref="A18:A20"/>
    <mergeCell ref="H2:H3"/>
    <mergeCell ref="I2:I3"/>
    <mergeCell ref="A22:B22"/>
    <mergeCell ref="A2:A3"/>
    <mergeCell ref="B2:B3"/>
    <mergeCell ref="C2:C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4.625" style="0" customWidth="1"/>
    <col min="2" max="2" width="19.375" style="0" customWidth="1"/>
    <col min="3" max="3" width="15.00390625" style="0" customWidth="1"/>
    <col min="4" max="4" width="11.625" style="0" customWidth="1"/>
    <col min="5" max="5" width="11.375" style="0" customWidth="1"/>
    <col min="6" max="6" width="15.25390625" style="0" customWidth="1"/>
    <col min="7" max="7" width="14.75390625" style="0" customWidth="1"/>
    <col min="8" max="8" width="11.625" style="0" customWidth="1"/>
    <col min="9" max="9" width="16.75390625" style="0" customWidth="1"/>
  </cols>
  <sheetData>
    <row r="1" spans="1:10" ht="18.75">
      <c r="A1" s="69"/>
      <c r="B1" s="69"/>
      <c r="C1" s="69"/>
      <c r="D1" s="69"/>
      <c r="E1" s="69"/>
      <c r="F1" s="69"/>
      <c r="G1" s="68"/>
      <c r="H1" s="69"/>
      <c r="I1" s="69"/>
      <c r="J1" s="18"/>
    </row>
    <row r="2" spans="1:10" ht="28.5" customHeight="1">
      <c r="A2" s="69"/>
      <c r="B2" s="69"/>
      <c r="C2" s="69"/>
      <c r="D2" s="12"/>
      <c r="E2" s="12"/>
      <c r="F2" s="12"/>
      <c r="G2" s="68"/>
      <c r="H2" s="69"/>
      <c r="I2" s="69"/>
      <c r="J2" s="18"/>
    </row>
    <row r="3" spans="1:10" ht="18.75">
      <c r="A3" s="12"/>
      <c r="B3" s="13"/>
      <c r="C3" s="13"/>
      <c r="D3" s="12"/>
      <c r="E3" s="12"/>
      <c r="F3" s="12"/>
      <c r="G3" s="13"/>
      <c r="H3" s="13"/>
      <c r="I3" s="19"/>
      <c r="J3" s="18"/>
    </row>
    <row r="4" spans="1:10" ht="69.75" customHeight="1">
      <c r="A4" s="69"/>
      <c r="B4" s="13"/>
      <c r="C4" s="14"/>
      <c r="D4" s="14"/>
      <c r="E4" s="14"/>
      <c r="F4" s="14"/>
      <c r="G4" s="14"/>
      <c r="H4" s="14"/>
      <c r="I4" s="19"/>
      <c r="J4" s="18"/>
    </row>
    <row r="5" spans="1:10" ht="51" customHeight="1">
      <c r="A5" s="69"/>
      <c r="B5" s="13"/>
      <c r="C5" s="14"/>
      <c r="D5" s="14"/>
      <c r="E5" s="14"/>
      <c r="F5" s="14"/>
      <c r="G5" s="14"/>
      <c r="H5" s="14"/>
      <c r="I5" s="19"/>
      <c r="J5" s="18"/>
    </row>
    <row r="6" spans="1:10" ht="42.75" customHeight="1">
      <c r="A6" s="69"/>
      <c r="B6" s="13"/>
      <c r="C6" s="14"/>
      <c r="D6" s="14"/>
      <c r="E6" s="14"/>
      <c r="F6" s="14"/>
      <c r="G6" s="14"/>
      <c r="H6" s="14"/>
      <c r="I6" s="19"/>
      <c r="J6" s="18"/>
    </row>
    <row r="7" spans="1:10" ht="18.75">
      <c r="A7" s="13"/>
      <c r="B7" s="13"/>
      <c r="C7" s="14"/>
      <c r="D7" s="14"/>
      <c r="E7" s="14"/>
      <c r="F7" s="14"/>
      <c r="G7" s="14"/>
      <c r="H7" s="14"/>
      <c r="I7" s="19"/>
      <c r="J7" s="18"/>
    </row>
    <row r="8" spans="1:10" ht="39" customHeight="1">
      <c r="A8" s="69"/>
      <c r="B8" s="13"/>
      <c r="C8" s="14"/>
      <c r="D8" s="14"/>
      <c r="E8" s="14"/>
      <c r="F8" s="14"/>
      <c r="G8" s="14"/>
      <c r="H8" s="14"/>
      <c r="I8" s="19"/>
      <c r="J8" s="18"/>
    </row>
    <row r="9" spans="1:10" ht="61.5" customHeight="1">
      <c r="A9" s="69"/>
      <c r="B9" s="13"/>
      <c r="C9" s="14"/>
      <c r="D9" s="14"/>
      <c r="E9" s="14"/>
      <c r="F9" s="14"/>
      <c r="G9" s="14"/>
      <c r="H9" s="14"/>
      <c r="I9" s="19"/>
      <c r="J9" s="18"/>
    </row>
    <row r="10" spans="1:10" ht="30.75" customHeight="1">
      <c r="A10" s="69"/>
      <c r="B10" s="13"/>
      <c r="C10" s="14"/>
      <c r="D10" s="14"/>
      <c r="E10" s="14"/>
      <c r="F10" s="14"/>
      <c r="G10" s="14"/>
      <c r="H10" s="14"/>
      <c r="I10" s="19"/>
      <c r="J10" s="18"/>
    </row>
    <row r="11" spans="1:10" ht="48" customHeight="1">
      <c r="A11" s="69"/>
      <c r="B11" s="13"/>
      <c r="C11" s="14"/>
      <c r="D11" s="14"/>
      <c r="E11" s="14"/>
      <c r="F11" s="14"/>
      <c r="G11" s="14"/>
      <c r="H11" s="14"/>
      <c r="I11" s="19"/>
      <c r="J11" s="18"/>
    </row>
    <row r="12" spans="1:10" ht="18.75">
      <c r="A12" s="69"/>
      <c r="B12" s="15"/>
      <c r="C12" s="16"/>
      <c r="D12" s="16"/>
      <c r="E12" s="16"/>
      <c r="F12" s="16"/>
      <c r="G12" s="16"/>
      <c r="H12" s="16"/>
      <c r="I12" s="20"/>
      <c r="J12" s="18"/>
    </row>
    <row r="13" spans="1:10" ht="18.75">
      <c r="A13" s="71"/>
      <c r="B13" s="15"/>
      <c r="C13" s="16"/>
      <c r="D13" s="16"/>
      <c r="E13" s="16"/>
      <c r="F13" s="16"/>
      <c r="G13" s="16"/>
      <c r="H13" s="16"/>
      <c r="I13" s="20"/>
      <c r="J13" s="18"/>
    </row>
    <row r="14" spans="1:10" ht="18.75">
      <c r="A14" s="71"/>
      <c r="B14" s="15"/>
      <c r="C14" s="16"/>
      <c r="D14" s="16"/>
      <c r="E14" s="16"/>
      <c r="F14" s="16"/>
      <c r="G14" s="16"/>
      <c r="H14" s="16"/>
      <c r="I14" s="20"/>
      <c r="J14" s="18"/>
    </row>
    <row r="15" spans="1:10" ht="48.75" customHeight="1">
      <c r="A15" s="71"/>
      <c r="B15" s="13"/>
      <c r="C15" s="16"/>
      <c r="D15" s="16"/>
      <c r="E15" s="16"/>
      <c r="F15" s="16"/>
      <c r="G15" s="16"/>
      <c r="H15" s="16"/>
      <c r="I15" s="20"/>
      <c r="J15" s="18"/>
    </row>
    <row r="16" spans="1:10" ht="34.5" customHeight="1">
      <c r="A16" s="71"/>
      <c r="B16" s="13"/>
      <c r="C16" s="16"/>
      <c r="D16" s="16"/>
      <c r="E16" s="16"/>
      <c r="F16" s="16"/>
      <c r="G16" s="16"/>
      <c r="H16" s="16"/>
      <c r="I16" s="20"/>
      <c r="J16" s="18"/>
    </row>
    <row r="17" spans="1:10" ht="44.25" customHeight="1">
      <c r="A17" s="71"/>
      <c r="B17" s="13"/>
      <c r="C17" s="14"/>
      <c r="D17" s="14"/>
      <c r="E17" s="14"/>
      <c r="F17" s="14"/>
      <c r="G17" s="14"/>
      <c r="H17" s="16"/>
      <c r="I17" s="20"/>
      <c r="J17" s="18"/>
    </row>
    <row r="18" spans="1:10" ht="34.5" customHeight="1">
      <c r="A18" s="71"/>
      <c r="B18" s="13"/>
      <c r="C18" s="16"/>
      <c r="D18" s="16"/>
      <c r="E18" s="16"/>
      <c r="F18" s="16"/>
      <c r="G18" s="16"/>
      <c r="H18" s="16"/>
      <c r="I18" s="20"/>
      <c r="J18" s="18"/>
    </row>
    <row r="19" spans="1:10" ht="18.75">
      <c r="A19" s="72"/>
      <c r="B19" s="72"/>
      <c r="C19" s="17"/>
      <c r="D19" s="17"/>
      <c r="E19" s="17"/>
      <c r="F19" s="17"/>
      <c r="G19" s="17"/>
      <c r="H19" s="17"/>
      <c r="I19" s="20"/>
      <c r="J19" s="18"/>
    </row>
    <row r="20" spans="1:10" ht="18.75">
      <c r="A20" s="70"/>
      <c r="B20" s="70"/>
      <c r="C20" s="17"/>
      <c r="D20" s="17"/>
      <c r="E20" s="17"/>
      <c r="F20" s="17"/>
      <c r="G20" s="17"/>
      <c r="H20" s="17"/>
      <c r="I20" s="20"/>
      <c r="J20" s="18"/>
    </row>
    <row r="21" spans="1:10" ht="18.75">
      <c r="A21" s="70"/>
      <c r="B21" s="70"/>
      <c r="C21" s="17"/>
      <c r="D21" s="17"/>
      <c r="E21" s="17"/>
      <c r="F21" s="17"/>
      <c r="G21" s="17"/>
      <c r="H21" s="17"/>
      <c r="I21" s="20"/>
      <c r="J21" s="18"/>
    </row>
    <row r="22" spans="1:10" ht="18.75">
      <c r="A22" s="70"/>
      <c r="B22" s="70"/>
      <c r="C22" s="15"/>
      <c r="D22" s="15"/>
      <c r="E22" s="15"/>
      <c r="F22" s="15"/>
      <c r="G22" s="15"/>
      <c r="H22" s="15"/>
      <c r="I22" s="20"/>
      <c r="J22" s="18"/>
    </row>
    <row r="23" spans="1:10" ht="12.7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</sheetData>
  <sheetProtection/>
  <mergeCells count="15">
    <mergeCell ref="A20:B20"/>
    <mergeCell ref="A21:B21"/>
    <mergeCell ref="A22:B22"/>
    <mergeCell ref="A8:A12"/>
    <mergeCell ref="A13:A14"/>
    <mergeCell ref="A15:A18"/>
    <mergeCell ref="A19:B19"/>
    <mergeCell ref="G1:G2"/>
    <mergeCell ref="H1:H2"/>
    <mergeCell ref="I1:I2"/>
    <mergeCell ref="A4:A6"/>
    <mergeCell ref="A1:A2"/>
    <mergeCell ref="B1:B2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8">
      <selection activeCell="I23" sqref="I23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pans="1:9" s="3" customFormat="1" ht="48.75" customHeight="1">
      <c r="A1" s="61" t="s">
        <v>0</v>
      </c>
      <c r="B1" s="61" t="s">
        <v>1</v>
      </c>
      <c r="C1" s="61" t="s">
        <v>2</v>
      </c>
      <c r="D1" s="61" t="s">
        <v>3</v>
      </c>
      <c r="E1" s="61"/>
      <c r="F1" s="61"/>
      <c r="G1" s="61" t="s">
        <v>7</v>
      </c>
      <c r="H1" s="61" t="s">
        <v>8</v>
      </c>
      <c r="I1" s="61" t="s">
        <v>9</v>
      </c>
    </row>
    <row r="2" spans="1:9" s="3" customFormat="1" ht="18.75">
      <c r="A2" s="61"/>
      <c r="B2" s="61"/>
      <c r="C2" s="61"/>
      <c r="D2" s="51" t="s">
        <v>4</v>
      </c>
      <c r="E2" s="51" t="s">
        <v>5</v>
      </c>
      <c r="F2" s="51" t="s">
        <v>6</v>
      </c>
      <c r="G2" s="61"/>
      <c r="H2" s="61"/>
      <c r="I2" s="61"/>
    </row>
    <row r="3" spans="1:9" s="3" customFormat="1" ht="22.5" customHeight="1">
      <c r="A3" s="51" t="s">
        <v>15</v>
      </c>
      <c r="B3" s="4"/>
      <c r="C3" s="4"/>
      <c r="D3" s="51"/>
      <c r="E3" s="51"/>
      <c r="F3" s="51"/>
      <c r="G3" s="4"/>
      <c r="H3" s="4"/>
      <c r="I3" s="8"/>
    </row>
    <row r="4" spans="1:9" s="3" customFormat="1" ht="22.5" customHeight="1">
      <c r="A4" s="61" t="s">
        <v>11</v>
      </c>
      <c r="B4" s="4" t="s">
        <v>166</v>
      </c>
      <c r="C4" s="35">
        <v>100</v>
      </c>
      <c r="D4" s="39">
        <v>18.69</v>
      </c>
      <c r="E4" s="39">
        <v>12.67</v>
      </c>
      <c r="F4" s="45">
        <v>11.4</v>
      </c>
      <c r="G4" s="39">
        <v>234</v>
      </c>
      <c r="H4" s="39">
        <v>0.25</v>
      </c>
      <c r="I4" s="9" t="s">
        <v>87</v>
      </c>
    </row>
    <row r="5" spans="1:9" s="3" customFormat="1" ht="22.5" customHeight="1">
      <c r="A5" s="61"/>
      <c r="B5" s="4" t="s">
        <v>165</v>
      </c>
      <c r="C5" s="35">
        <v>20</v>
      </c>
      <c r="D5" s="45">
        <v>0</v>
      </c>
      <c r="E5" s="45">
        <v>0</v>
      </c>
      <c r="F5" s="45">
        <v>14</v>
      </c>
      <c r="G5" s="46">
        <v>56</v>
      </c>
      <c r="H5" s="45">
        <v>0</v>
      </c>
      <c r="I5" s="9"/>
    </row>
    <row r="6" spans="1:9" s="3" customFormat="1" ht="22.5" customHeight="1">
      <c r="A6" s="61"/>
      <c r="B6" s="4" t="s">
        <v>164</v>
      </c>
      <c r="C6" s="35">
        <v>180</v>
      </c>
      <c r="D6" s="35">
        <v>2.85</v>
      </c>
      <c r="E6" s="35">
        <v>2.41</v>
      </c>
      <c r="F6" s="35">
        <v>14.36</v>
      </c>
      <c r="G6" s="35">
        <v>91</v>
      </c>
      <c r="H6" s="35">
        <v>1.17</v>
      </c>
      <c r="I6" s="9" t="s">
        <v>63</v>
      </c>
    </row>
    <row r="7" spans="1:9" s="3" customFormat="1" ht="22.5" customHeight="1">
      <c r="A7" s="61"/>
      <c r="B7" s="4" t="s">
        <v>151</v>
      </c>
      <c r="C7" s="8">
        <v>11</v>
      </c>
      <c r="D7" s="31">
        <v>2.55</v>
      </c>
      <c r="E7" s="31">
        <v>3.25</v>
      </c>
      <c r="F7" s="31">
        <v>0</v>
      </c>
      <c r="G7" s="8">
        <v>40</v>
      </c>
      <c r="H7" s="31">
        <v>0.08</v>
      </c>
      <c r="I7" s="8" t="s">
        <v>152</v>
      </c>
    </row>
    <row r="8" spans="1:9" s="3" customFormat="1" ht="22.5" customHeight="1">
      <c r="A8" s="61"/>
      <c r="B8" s="4" t="s">
        <v>108</v>
      </c>
      <c r="C8" s="8">
        <v>30</v>
      </c>
      <c r="D8" s="31">
        <v>1.23</v>
      </c>
      <c r="E8" s="31">
        <v>3.78</v>
      </c>
      <c r="F8" s="31">
        <v>7.31</v>
      </c>
      <c r="G8" s="8">
        <v>68</v>
      </c>
      <c r="H8" s="31">
        <v>0</v>
      </c>
      <c r="I8" s="8" t="s">
        <v>109</v>
      </c>
    </row>
    <row r="9" spans="1:9" s="3" customFormat="1" ht="22.5" customHeight="1">
      <c r="A9" s="51" t="s">
        <v>13</v>
      </c>
      <c r="B9" s="4" t="s">
        <v>55</v>
      </c>
      <c r="C9" s="11">
        <v>120</v>
      </c>
      <c r="D9" s="31">
        <v>0.48</v>
      </c>
      <c r="E9" s="31">
        <v>0.48</v>
      </c>
      <c r="F9" s="31">
        <v>11.76</v>
      </c>
      <c r="G9" s="11">
        <v>53</v>
      </c>
      <c r="H9" s="31">
        <v>12</v>
      </c>
      <c r="I9" s="8" t="s">
        <v>64</v>
      </c>
    </row>
    <row r="10" spans="1:9" s="3" customFormat="1" ht="22.5" customHeight="1">
      <c r="A10" s="53"/>
      <c r="B10" s="24" t="s">
        <v>133</v>
      </c>
      <c r="C10" s="27">
        <f aca="true" t="shared" si="0" ref="C10:H10">SUM(C4:C9)</f>
        <v>461</v>
      </c>
      <c r="D10" s="30">
        <f t="shared" si="0"/>
        <v>25.800000000000004</v>
      </c>
      <c r="E10" s="30">
        <f t="shared" si="0"/>
        <v>22.59</v>
      </c>
      <c r="F10" s="30">
        <f t="shared" si="0"/>
        <v>58.83</v>
      </c>
      <c r="G10" s="27">
        <f t="shared" si="0"/>
        <v>542</v>
      </c>
      <c r="H10" s="30">
        <f t="shared" si="0"/>
        <v>13.5</v>
      </c>
      <c r="I10" s="54"/>
    </row>
    <row r="11" spans="1:9" s="3" customFormat="1" ht="42" customHeight="1">
      <c r="A11" s="61" t="s">
        <v>12</v>
      </c>
      <c r="B11" s="4" t="s">
        <v>178</v>
      </c>
      <c r="C11" s="10">
        <v>60</v>
      </c>
      <c r="D11" s="10">
        <v>1.6</v>
      </c>
      <c r="E11" s="10">
        <v>10.1</v>
      </c>
      <c r="F11" s="10">
        <v>9.6</v>
      </c>
      <c r="G11" s="10">
        <v>136</v>
      </c>
      <c r="H11" s="32">
        <v>52.44</v>
      </c>
      <c r="I11" s="10" t="s">
        <v>179</v>
      </c>
    </row>
    <row r="12" spans="1:9" s="3" customFormat="1" ht="22.5" customHeight="1">
      <c r="A12" s="61"/>
      <c r="B12" s="4" t="s">
        <v>147</v>
      </c>
      <c r="C12" s="8">
        <v>250</v>
      </c>
      <c r="D12" s="31">
        <v>1.61</v>
      </c>
      <c r="E12" s="31">
        <v>4.85</v>
      </c>
      <c r="F12" s="31">
        <v>10.93</v>
      </c>
      <c r="G12" s="8">
        <v>93.75</v>
      </c>
      <c r="H12" s="31">
        <v>10.53</v>
      </c>
      <c r="I12" s="8" t="s">
        <v>148</v>
      </c>
    </row>
    <row r="13" spans="1:9" s="3" customFormat="1" ht="22.5" customHeight="1" hidden="1">
      <c r="A13" s="61"/>
      <c r="B13" s="4"/>
      <c r="C13" s="8"/>
      <c r="D13" s="31"/>
      <c r="E13" s="31"/>
      <c r="F13" s="31"/>
      <c r="G13" s="8"/>
      <c r="H13" s="31"/>
      <c r="I13" s="8"/>
    </row>
    <row r="14" spans="1:9" s="3" customFormat="1" ht="22.5" customHeight="1">
      <c r="A14" s="61"/>
      <c r="B14" s="4" t="s">
        <v>168</v>
      </c>
      <c r="C14" s="8">
        <v>80</v>
      </c>
      <c r="D14" s="31">
        <v>11.92</v>
      </c>
      <c r="E14" s="31">
        <v>8.8</v>
      </c>
      <c r="F14" s="31">
        <v>11.64</v>
      </c>
      <c r="G14" s="8">
        <v>173</v>
      </c>
      <c r="H14" s="31">
        <v>0</v>
      </c>
      <c r="I14" s="8" t="s">
        <v>85</v>
      </c>
    </row>
    <row r="15" spans="1:9" s="3" customFormat="1" ht="22.5" customHeight="1">
      <c r="A15" s="61"/>
      <c r="B15" s="4" t="s">
        <v>48</v>
      </c>
      <c r="C15" s="8">
        <v>30</v>
      </c>
      <c r="D15" s="31">
        <v>0.42</v>
      </c>
      <c r="E15" s="31">
        <v>1.5</v>
      </c>
      <c r="F15" s="31">
        <v>1.76</v>
      </c>
      <c r="G15" s="8">
        <v>22.23</v>
      </c>
      <c r="H15" s="31">
        <v>0.01</v>
      </c>
      <c r="I15" s="8" t="s">
        <v>62</v>
      </c>
    </row>
    <row r="16" spans="1:9" s="3" customFormat="1" ht="22.5" customHeight="1">
      <c r="A16" s="61"/>
      <c r="B16" s="4" t="s">
        <v>176</v>
      </c>
      <c r="C16" s="8">
        <v>150</v>
      </c>
      <c r="D16" s="31">
        <v>0.2</v>
      </c>
      <c r="E16" s="31">
        <v>3.6</v>
      </c>
      <c r="F16" s="31">
        <v>25.4</v>
      </c>
      <c r="G16" s="8">
        <v>136</v>
      </c>
      <c r="H16" s="31">
        <v>0.9</v>
      </c>
      <c r="I16" s="8" t="s">
        <v>177</v>
      </c>
    </row>
    <row r="17" spans="1:9" s="3" customFormat="1" ht="22.5" customHeight="1">
      <c r="A17" s="61"/>
      <c r="B17" s="4" t="s">
        <v>129</v>
      </c>
      <c r="C17" s="8">
        <v>180</v>
      </c>
      <c r="D17" s="32">
        <v>3.77</v>
      </c>
      <c r="E17" s="32">
        <v>3.35</v>
      </c>
      <c r="F17" s="32">
        <v>27.22</v>
      </c>
      <c r="G17" s="22">
        <v>154</v>
      </c>
      <c r="H17" s="31">
        <v>1.29</v>
      </c>
      <c r="I17" s="8" t="s">
        <v>130</v>
      </c>
    </row>
    <row r="18" spans="1:9" s="3" customFormat="1" ht="22.5" customHeight="1">
      <c r="A18" s="61"/>
      <c r="B18" s="5" t="s">
        <v>33</v>
      </c>
      <c r="C18" s="11">
        <v>40</v>
      </c>
      <c r="D18" s="32">
        <v>2.64</v>
      </c>
      <c r="E18" s="32">
        <v>0.48</v>
      </c>
      <c r="F18" s="32">
        <v>13.36</v>
      </c>
      <c r="G18" s="35">
        <v>70</v>
      </c>
      <c r="H18" s="31">
        <v>0</v>
      </c>
      <c r="I18" s="8" t="s">
        <v>161</v>
      </c>
    </row>
    <row r="19" spans="1:9" s="3" customFormat="1" ht="22.5" customHeight="1">
      <c r="A19" s="53"/>
      <c r="B19" s="25" t="s">
        <v>134</v>
      </c>
      <c r="C19" s="27">
        <f aca="true" t="shared" si="1" ref="C19:H19">SUM(C11:C18)</f>
        <v>790</v>
      </c>
      <c r="D19" s="30">
        <f t="shared" si="1"/>
        <v>22.16</v>
      </c>
      <c r="E19" s="30">
        <f t="shared" si="1"/>
        <v>32.68</v>
      </c>
      <c r="F19" s="30">
        <f t="shared" si="1"/>
        <v>99.91</v>
      </c>
      <c r="G19" s="27">
        <f t="shared" si="1"/>
        <v>784.98</v>
      </c>
      <c r="H19" s="30">
        <f t="shared" si="1"/>
        <v>65.17</v>
      </c>
      <c r="I19" s="54"/>
    </row>
    <row r="20" spans="1:9" s="29" customFormat="1" ht="22.5" customHeight="1">
      <c r="A20" s="61" t="s">
        <v>132</v>
      </c>
      <c r="B20" s="4" t="s">
        <v>123</v>
      </c>
      <c r="C20" s="8">
        <v>100</v>
      </c>
      <c r="D20" s="31">
        <v>1.02</v>
      </c>
      <c r="E20" s="31">
        <v>3.8</v>
      </c>
      <c r="F20" s="31">
        <v>4.38</v>
      </c>
      <c r="G20" s="8">
        <v>56</v>
      </c>
      <c r="H20" s="31">
        <v>3.42</v>
      </c>
      <c r="I20" s="8" t="s">
        <v>170</v>
      </c>
    </row>
    <row r="21" spans="1:9" s="29" customFormat="1" ht="22.5" customHeight="1">
      <c r="A21" s="61"/>
      <c r="B21" s="4" t="s">
        <v>220</v>
      </c>
      <c r="C21" s="11">
        <v>30</v>
      </c>
      <c r="D21" s="11">
        <v>0.62</v>
      </c>
      <c r="E21" s="11">
        <v>1.57</v>
      </c>
      <c r="F21" s="11">
        <v>2.13</v>
      </c>
      <c r="G21" s="11">
        <v>25</v>
      </c>
      <c r="H21" s="31">
        <v>0.1</v>
      </c>
      <c r="I21" s="8" t="s">
        <v>69</v>
      </c>
    </row>
    <row r="22" spans="1:9" s="29" customFormat="1" ht="22.5" customHeight="1">
      <c r="A22" s="61"/>
      <c r="B22" s="4" t="s">
        <v>142</v>
      </c>
      <c r="C22" s="9">
        <v>110</v>
      </c>
      <c r="D22" s="31">
        <v>2.25</v>
      </c>
      <c r="E22" s="31">
        <v>2.94</v>
      </c>
      <c r="F22" s="31">
        <v>22.32</v>
      </c>
      <c r="G22" s="8">
        <v>125</v>
      </c>
      <c r="H22" s="31">
        <v>0</v>
      </c>
      <c r="I22" s="8" t="s">
        <v>79</v>
      </c>
    </row>
    <row r="23" spans="1:9" s="29" customFormat="1" ht="22.5" customHeight="1">
      <c r="A23" s="61"/>
      <c r="B23" s="5" t="s">
        <v>219</v>
      </c>
      <c r="C23" s="8">
        <v>180</v>
      </c>
      <c r="D23" s="32">
        <v>0.6</v>
      </c>
      <c r="E23" s="32">
        <v>0.02</v>
      </c>
      <c r="F23" s="32">
        <v>7.2</v>
      </c>
      <c r="G23" s="22">
        <v>28</v>
      </c>
      <c r="H23" s="31">
        <v>0.02</v>
      </c>
      <c r="I23" s="8" t="s">
        <v>146</v>
      </c>
    </row>
    <row r="24" spans="1:9" s="29" customFormat="1" ht="22.5" customHeight="1">
      <c r="A24" s="61"/>
      <c r="B24" s="4" t="s">
        <v>35</v>
      </c>
      <c r="C24" s="8">
        <v>30</v>
      </c>
      <c r="D24" s="31">
        <v>2.28</v>
      </c>
      <c r="E24" s="31">
        <v>0.24</v>
      </c>
      <c r="F24" s="31">
        <v>14.76</v>
      </c>
      <c r="G24" s="8">
        <v>71</v>
      </c>
      <c r="H24" s="31">
        <v>0</v>
      </c>
      <c r="I24" s="8" t="s">
        <v>162</v>
      </c>
    </row>
    <row r="25" spans="1:9" s="7" customFormat="1" ht="22.5" customHeight="1">
      <c r="A25" s="55"/>
      <c r="B25" s="24" t="s">
        <v>135</v>
      </c>
      <c r="C25" s="33">
        <f aca="true" t="shared" si="2" ref="C25:H25">SUM(C20:C24)</f>
        <v>450</v>
      </c>
      <c r="D25" s="34">
        <f t="shared" si="2"/>
        <v>6.77</v>
      </c>
      <c r="E25" s="34">
        <f t="shared" si="2"/>
        <v>8.57</v>
      </c>
      <c r="F25" s="34">
        <f t="shared" si="2"/>
        <v>50.79</v>
      </c>
      <c r="G25" s="33">
        <f t="shared" si="2"/>
        <v>305</v>
      </c>
      <c r="H25" s="34">
        <f t="shared" si="2"/>
        <v>3.54</v>
      </c>
      <c r="I25" s="56"/>
    </row>
    <row r="26" spans="1:9" s="7" customFormat="1" ht="22.5" customHeight="1">
      <c r="A26" s="62" t="s">
        <v>23</v>
      </c>
      <c r="B26" s="62"/>
      <c r="C26" s="9">
        <f aca="true" t="shared" si="3" ref="C26:H26">C10+C19+C25</f>
        <v>1701</v>
      </c>
      <c r="D26" s="32">
        <f t="shared" si="3"/>
        <v>54.730000000000004</v>
      </c>
      <c r="E26" s="32">
        <f t="shared" si="3"/>
        <v>63.839999999999996</v>
      </c>
      <c r="F26" s="32">
        <f t="shared" si="3"/>
        <v>209.53</v>
      </c>
      <c r="G26" s="9">
        <f t="shared" si="3"/>
        <v>1631.98</v>
      </c>
      <c r="H26" s="32">
        <f t="shared" si="3"/>
        <v>82.21000000000001</v>
      </c>
      <c r="I26" s="9"/>
    </row>
  </sheetData>
  <sheetProtection/>
  <mergeCells count="11">
    <mergeCell ref="A26:B26"/>
    <mergeCell ref="A1:A2"/>
    <mergeCell ref="B1:B2"/>
    <mergeCell ref="C1:C2"/>
    <mergeCell ref="A4:A8"/>
    <mergeCell ref="A11:A18"/>
    <mergeCell ref="A20:A24"/>
    <mergeCell ref="G1:G2"/>
    <mergeCell ref="H1:H2"/>
    <mergeCell ref="I1:I2"/>
    <mergeCell ref="D1:F1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2.75" customHeight="1"/>
    <row r="2" spans="1:9" s="3" customFormat="1" ht="29.2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20.25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16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57" t="s">
        <v>138</v>
      </c>
      <c r="C5" s="11">
        <v>205</v>
      </c>
      <c r="D5" s="11">
        <v>6.17</v>
      </c>
      <c r="E5" s="11">
        <v>1.65</v>
      </c>
      <c r="F5" s="11">
        <v>32.72</v>
      </c>
      <c r="G5" s="11">
        <v>170</v>
      </c>
      <c r="H5" s="31">
        <v>0</v>
      </c>
      <c r="I5" s="8" t="s">
        <v>98</v>
      </c>
    </row>
    <row r="6" spans="1:9" s="3" customFormat="1" ht="24" customHeight="1">
      <c r="A6" s="61"/>
      <c r="B6" s="4" t="s">
        <v>44</v>
      </c>
      <c r="C6" s="35">
        <v>180</v>
      </c>
      <c r="D6" s="35">
        <v>3.67</v>
      </c>
      <c r="E6" s="35">
        <v>3.19</v>
      </c>
      <c r="F6" s="35">
        <v>15.82</v>
      </c>
      <c r="G6" s="35">
        <v>107</v>
      </c>
      <c r="H6" s="35">
        <v>1.43</v>
      </c>
      <c r="I6" s="9" t="s">
        <v>74</v>
      </c>
    </row>
    <row r="7" spans="1:9" s="3" customFormat="1" ht="24" customHeight="1">
      <c r="A7" s="61"/>
      <c r="B7" s="4" t="s">
        <v>108</v>
      </c>
      <c r="C7" s="8">
        <v>20</v>
      </c>
      <c r="D7" s="31">
        <v>1.23</v>
      </c>
      <c r="E7" s="31">
        <v>3.78</v>
      </c>
      <c r="F7" s="31">
        <v>7.31</v>
      </c>
      <c r="G7" s="8">
        <v>68</v>
      </c>
      <c r="H7" s="31">
        <v>0</v>
      </c>
      <c r="I7" s="8" t="s">
        <v>109</v>
      </c>
    </row>
    <row r="8" spans="1:9" s="3" customFormat="1" ht="24" customHeight="1">
      <c r="A8" s="51" t="s">
        <v>13</v>
      </c>
      <c r="B8" s="4" t="s">
        <v>70</v>
      </c>
      <c r="C8" s="11">
        <v>120</v>
      </c>
      <c r="D8" s="31">
        <v>0.55</v>
      </c>
      <c r="E8" s="31">
        <v>0</v>
      </c>
      <c r="F8" s="11">
        <v>11.1</v>
      </c>
      <c r="G8" s="11">
        <v>50</v>
      </c>
      <c r="H8" s="31">
        <v>2.2</v>
      </c>
      <c r="I8" s="8" t="s">
        <v>214</v>
      </c>
    </row>
    <row r="9" spans="1:9" s="3" customFormat="1" ht="24" customHeight="1">
      <c r="A9" s="58"/>
      <c r="B9" s="24" t="s">
        <v>133</v>
      </c>
      <c r="C9" s="27">
        <f aca="true" t="shared" si="0" ref="C9:H9">SUM(C5:C8)</f>
        <v>525</v>
      </c>
      <c r="D9" s="30">
        <f t="shared" si="0"/>
        <v>11.620000000000001</v>
      </c>
      <c r="E9" s="30">
        <f t="shared" si="0"/>
        <v>8.62</v>
      </c>
      <c r="F9" s="30">
        <f t="shared" si="0"/>
        <v>66.95</v>
      </c>
      <c r="G9" s="27">
        <f t="shared" si="0"/>
        <v>395</v>
      </c>
      <c r="H9" s="30">
        <f t="shared" si="0"/>
        <v>3.63</v>
      </c>
      <c r="I9" s="54"/>
    </row>
    <row r="10" spans="1:9" s="3" customFormat="1" ht="24" customHeight="1">
      <c r="A10" s="61" t="s">
        <v>12</v>
      </c>
      <c r="B10" s="4" t="s">
        <v>217</v>
      </c>
      <c r="C10" s="8">
        <v>30</v>
      </c>
      <c r="D10" s="31">
        <v>0.33</v>
      </c>
      <c r="E10" s="31">
        <v>0.06</v>
      </c>
      <c r="F10" s="31">
        <v>1.14</v>
      </c>
      <c r="G10" s="8">
        <v>7.2</v>
      </c>
      <c r="H10" s="31">
        <v>7.5</v>
      </c>
      <c r="I10" s="8" t="s">
        <v>218</v>
      </c>
    </row>
    <row r="11" spans="1:9" s="3" customFormat="1" ht="24" customHeight="1">
      <c r="A11" s="61"/>
      <c r="B11" s="4" t="s">
        <v>80</v>
      </c>
      <c r="C11" s="11">
        <v>250</v>
      </c>
      <c r="D11" s="11">
        <v>2.17</v>
      </c>
      <c r="E11" s="11">
        <v>4.45</v>
      </c>
      <c r="F11" s="11">
        <v>12.02</v>
      </c>
      <c r="G11" s="11">
        <v>98</v>
      </c>
      <c r="H11" s="11">
        <v>9.17</v>
      </c>
      <c r="I11" s="8" t="s">
        <v>81</v>
      </c>
    </row>
    <row r="12" spans="1:9" s="3" customFormat="1" ht="24" customHeight="1">
      <c r="A12" s="61"/>
      <c r="B12" s="4" t="s">
        <v>125</v>
      </c>
      <c r="C12" s="9">
        <v>160</v>
      </c>
      <c r="D12" s="32">
        <v>14.12</v>
      </c>
      <c r="E12" s="32">
        <v>9.04</v>
      </c>
      <c r="F12" s="32">
        <v>20.26</v>
      </c>
      <c r="G12" s="9">
        <v>219</v>
      </c>
      <c r="H12" s="32">
        <v>20.03</v>
      </c>
      <c r="I12" s="9" t="s">
        <v>77</v>
      </c>
    </row>
    <row r="13" spans="1:9" s="3" customFormat="1" ht="24" customHeight="1">
      <c r="A13" s="61"/>
      <c r="B13" s="4" t="s">
        <v>137</v>
      </c>
      <c r="C13" s="9">
        <v>30</v>
      </c>
      <c r="D13" s="32">
        <v>0.53</v>
      </c>
      <c r="E13" s="32">
        <v>1.5</v>
      </c>
      <c r="F13" s="32">
        <v>2.11</v>
      </c>
      <c r="G13" s="9">
        <v>24.03</v>
      </c>
      <c r="H13" s="32">
        <v>0.4</v>
      </c>
      <c r="I13" s="9" t="s">
        <v>126</v>
      </c>
    </row>
    <row r="14" spans="1:9" s="3" customFormat="1" ht="24" customHeight="1">
      <c r="A14" s="61"/>
      <c r="B14" s="4" t="s">
        <v>51</v>
      </c>
      <c r="C14" s="8">
        <v>180</v>
      </c>
      <c r="D14" s="31">
        <v>0.61</v>
      </c>
      <c r="E14" s="31">
        <v>0.25</v>
      </c>
      <c r="F14" s="31">
        <v>18.68</v>
      </c>
      <c r="G14" s="8">
        <v>79</v>
      </c>
      <c r="H14" s="31">
        <v>90</v>
      </c>
      <c r="I14" s="8" t="s">
        <v>68</v>
      </c>
    </row>
    <row r="15" spans="1:9" s="3" customFormat="1" ht="24" customHeight="1" hidden="1">
      <c r="A15" s="61"/>
      <c r="B15" s="4"/>
      <c r="C15" s="35"/>
      <c r="D15" s="11"/>
      <c r="E15" s="31"/>
      <c r="F15" s="11"/>
      <c r="G15" s="11"/>
      <c r="H15" s="32"/>
      <c r="I15" s="9"/>
    </row>
    <row r="16" spans="1:9" s="3" customFormat="1" ht="24" customHeight="1">
      <c r="A16" s="61"/>
      <c r="B16" s="5" t="s">
        <v>33</v>
      </c>
      <c r="C16" s="11">
        <v>40</v>
      </c>
      <c r="D16" s="32">
        <v>2.64</v>
      </c>
      <c r="E16" s="32">
        <v>0.48</v>
      </c>
      <c r="F16" s="32">
        <v>13.36</v>
      </c>
      <c r="G16" s="35">
        <v>70</v>
      </c>
      <c r="H16" s="31">
        <v>0</v>
      </c>
      <c r="I16" s="8" t="s">
        <v>161</v>
      </c>
    </row>
    <row r="17" spans="1:9" s="3" customFormat="1" ht="24" customHeight="1">
      <c r="A17" s="53"/>
      <c r="B17" s="25" t="s">
        <v>134</v>
      </c>
      <c r="C17" s="27">
        <f aca="true" t="shared" si="1" ref="C17:H17">SUM(C10:C16)</f>
        <v>690</v>
      </c>
      <c r="D17" s="30">
        <f t="shared" si="1"/>
        <v>20.4</v>
      </c>
      <c r="E17" s="30">
        <f t="shared" si="1"/>
        <v>15.78</v>
      </c>
      <c r="F17" s="30">
        <f t="shared" si="1"/>
        <v>67.57</v>
      </c>
      <c r="G17" s="27">
        <f t="shared" si="1"/>
        <v>497.23</v>
      </c>
      <c r="H17" s="30">
        <f t="shared" si="1"/>
        <v>127.1</v>
      </c>
      <c r="I17" s="54"/>
    </row>
    <row r="18" spans="1:9" s="3" customFormat="1" ht="24" customHeight="1">
      <c r="A18" s="61" t="s">
        <v>132</v>
      </c>
      <c r="B18" s="4" t="s">
        <v>65</v>
      </c>
      <c r="C18" s="8">
        <v>60</v>
      </c>
      <c r="D18" s="31">
        <v>0.52</v>
      </c>
      <c r="E18" s="31">
        <v>3.07</v>
      </c>
      <c r="F18" s="31">
        <v>1.57</v>
      </c>
      <c r="G18" s="8">
        <v>36</v>
      </c>
      <c r="H18" s="31">
        <v>3.33</v>
      </c>
      <c r="I18" s="8" t="s">
        <v>66</v>
      </c>
    </row>
    <row r="19" spans="1:9" s="3" customFormat="1" ht="24" customHeight="1">
      <c r="A19" s="61"/>
      <c r="B19" s="36" t="s">
        <v>157</v>
      </c>
      <c r="C19" s="23">
        <v>80</v>
      </c>
      <c r="D19" s="37">
        <v>12.7</v>
      </c>
      <c r="E19" s="37">
        <v>3.63</v>
      </c>
      <c r="F19" s="37">
        <v>2.57</v>
      </c>
      <c r="G19" s="23">
        <v>94</v>
      </c>
      <c r="H19" s="37">
        <v>0.3</v>
      </c>
      <c r="I19" s="23" t="s">
        <v>158</v>
      </c>
    </row>
    <row r="20" spans="1:9" s="7" customFormat="1" ht="24" customHeight="1">
      <c r="A20" s="61"/>
      <c r="B20" s="4" t="s">
        <v>100</v>
      </c>
      <c r="C20" s="11">
        <v>140</v>
      </c>
      <c r="D20" s="11">
        <v>2.67</v>
      </c>
      <c r="E20" s="11">
        <v>4.03</v>
      </c>
      <c r="F20" s="11">
        <v>21.48</v>
      </c>
      <c r="G20" s="11">
        <v>133</v>
      </c>
      <c r="H20" s="31">
        <v>19.6</v>
      </c>
      <c r="I20" s="8" t="s">
        <v>101</v>
      </c>
    </row>
    <row r="21" spans="1:9" s="7" customFormat="1" ht="24" customHeight="1">
      <c r="A21" s="61"/>
      <c r="B21" s="5" t="s">
        <v>127</v>
      </c>
      <c r="C21" s="8">
        <v>180</v>
      </c>
      <c r="D21" s="32">
        <v>5.48</v>
      </c>
      <c r="E21" s="32">
        <v>4.88</v>
      </c>
      <c r="F21" s="32">
        <v>9.07</v>
      </c>
      <c r="G21" s="22">
        <v>102</v>
      </c>
      <c r="H21" s="31">
        <v>2.46</v>
      </c>
      <c r="I21" s="8" t="s">
        <v>128</v>
      </c>
    </row>
    <row r="22" spans="1:9" s="7" customFormat="1" ht="24" customHeight="1">
      <c r="A22" s="61"/>
      <c r="B22" s="4" t="s">
        <v>35</v>
      </c>
      <c r="C22" s="8">
        <v>20</v>
      </c>
      <c r="D22" s="31">
        <v>1.52</v>
      </c>
      <c r="E22" s="31">
        <v>0.16</v>
      </c>
      <c r="F22" s="31">
        <v>9.84</v>
      </c>
      <c r="G22" s="8">
        <v>47</v>
      </c>
      <c r="H22" s="31">
        <v>0</v>
      </c>
      <c r="I22" s="8" t="s">
        <v>162</v>
      </c>
    </row>
    <row r="23" spans="1:9" s="7" customFormat="1" ht="24" customHeight="1">
      <c r="A23" s="24"/>
      <c r="B23" s="24" t="s">
        <v>135</v>
      </c>
      <c r="C23" s="33">
        <f aca="true" t="shared" si="2" ref="C23:H23">SUM(C18:C22)</f>
        <v>480</v>
      </c>
      <c r="D23" s="34">
        <f t="shared" si="2"/>
        <v>22.889999999999997</v>
      </c>
      <c r="E23" s="34">
        <f t="shared" si="2"/>
        <v>15.77</v>
      </c>
      <c r="F23" s="34">
        <f t="shared" si="2"/>
        <v>44.53</v>
      </c>
      <c r="G23" s="33">
        <f t="shared" si="2"/>
        <v>412</v>
      </c>
      <c r="H23" s="34">
        <f t="shared" si="2"/>
        <v>25.69</v>
      </c>
      <c r="I23" s="56"/>
    </row>
    <row r="24" spans="1:9" s="7" customFormat="1" ht="24" customHeight="1">
      <c r="A24" s="63" t="s">
        <v>24</v>
      </c>
      <c r="B24" s="63"/>
      <c r="C24" s="9">
        <f aca="true" t="shared" si="3" ref="C24:H24">C9+C17+C23</f>
        <v>1695</v>
      </c>
      <c r="D24" s="32">
        <f t="shared" si="3"/>
        <v>54.91</v>
      </c>
      <c r="E24" s="32">
        <f t="shared" si="3"/>
        <v>40.17</v>
      </c>
      <c r="F24" s="32">
        <f t="shared" si="3"/>
        <v>179.04999999999998</v>
      </c>
      <c r="G24" s="9">
        <f t="shared" si="3"/>
        <v>1304.23</v>
      </c>
      <c r="H24" s="32">
        <f t="shared" si="3"/>
        <v>156.42</v>
      </c>
      <c r="I24" s="9"/>
    </row>
    <row r="25" spans="1:9" s="7" customFormat="1" ht="18.75">
      <c r="A25" s="42"/>
      <c r="B25" s="2"/>
      <c r="C25" s="2"/>
      <c r="D25" s="2"/>
      <c r="E25" s="2"/>
      <c r="F25" s="2"/>
      <c r="G25" s="2"/>
      <c r="H25" s="2"/>
      <c r="I25" s="2"/>
    </row>
    <row r="28" ht="18.75">
      <c r="B28" s="43"/>
    </row>
  </sheetData>
  <sheetProtection/>
  <mergeCells count="11">
    <mergeCell ref="A24:B24"/>
    <mergeCell ref="C2:C3"/>
    <mergeCell ref="A2:A3"/>
    <mergeCell ref="B2:B3"/>
    <mergeCell ref="A5:A7"/>
    <mergeCell ref="I2:I3"/>
    <mergeCell ref="D2:F2"/>
    <mergeCell ref="G2:G3"/>
    <mergeCell ref="H2:H3"/>
    <mergeCell ref="A10:A16"/>
    <mergeCell ref="A18:A2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0">
      <selection activeCell="B18" sqref="B18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5.25" customHeight="1"/>
    <row r="2" spans="1:9" s="3" customFormat="1" ht="38.2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24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17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4" t="s">
        <v>52</v>
      </c>
      <c r="C5" s="10">
        <v>100</v>
      </c>
      <c r="D5" s="38">
        <v>14.87</v>
      </c>
      <c r="E5" s="38">
        <v>10.18</v>
      </c>
      <c r="F5" s="38">
        <v>31.38</v>
      </c>
      <c r="G5" s="38">
        <v>227</v>
      </c>
      <c r="H5" s="38">
        <v>0.17</v>
      </c>
      <c r="I5" s="10" t="s">
        <v>61</v>
      </c>
    </row>
    <row r="6" spans="1:9" s="3" customFormat="1" ht="24" customHeight="1">
      <c r="A6" s="61"/>
      <c r="B6" s="4" t="s">
        <v>48</v>
      </c>
      <c r="C6" s="10">
        <v>30</v>
      </c>
      <c r="D6" s="38">
        <v>0.42</v>
      </c>
      <c r="E6" s="44">
        <v>1.5</v>
      </c>
      <c r="F6" s="38">
        <v>1.76</v>
      </c>
      <c r="G6" s="38">
        <v>22</v>
      </c>
      <c r="H6" s="38">
        <v>0.01</v>
      </c>
      <c r="I6" s="10" t="s">
        <v>62</v>
      </c>
    </row>
    <row r="7" spans="1:9" s="3" customFormat="1" ht="24" customHeight="1">
      <c r="A7" s="61"/>
      <c r="B7" s="5" t="s">
        <v>114</v>
      </c>
      <c r="C7" s="8">
        <v>180</v>
      </c>
      <c r="D7" s="32">
        <v>2.67</v>
      </c>
      <c r="E7" s="32">
        <v>2.34</v>
      </c>
      <c r="F7" s="32">
        <v>14.31</v>
      </c>
      <c r="G7" s="22">
        <v>89</v>
      </c>
      <c r="H7" s="31">
        <v>1.2</v>
      </c>
      <c r="I7" s="8" t="s">
        <v>115</v>
      </c>
    </row>
    <row r="8" spans="1:9" s="3" customFormat="1" ht="24" customHeight="1">
      <c r="A8" s="61"/>
      <c r="B8" s="4" t="s">
        <v>151</v>
      </c>
      <c r="C8" s="8">
        <v>15</v>
      </c>
      <c r="D8" s="31">
        <v>3.48</v>
      </c>
      <c r="E8" s="31">
        <v>4.43</v>
      </c>
      <c r="F8" s="31">
        <v>0</v>
      </c>
      <c r="G8" s="8">
        <v>55</v>
      </c>
      <c r="H8" s="31">
        <v>0.11</v>
      </c>
      <c r="I8" s="8" t="s">
        <v>152</v>
      </c>
    </row>
    <row r="9" spans="1:9" s="3" customFormat="1" ht="24" customHeight="1">
      <c r="A9" s="61"/>
      <c r="B9" s="4" t="s">
        <v>108</v>
      </c>
      <c r="C9" s="8">
        <v>20</v>
      </c>
      <c r="D9" s="31">
        <v>1.23</v>
      </c>
      <c r="E9" s="31">
        <v>3.78</v>
      </c>
      <c r="F9" s="31">
        <v>7.31</v>
      </c>
      <c r="G9" s="8">
        <v>68</v>
      </c>
      <c r="H9" s="31">
        <v>0</v>
      </c>
      <c r="I9" s="8" t="s">
        <v>109</v>
      </c>
    </row>
    <row r="10" spans="1:9" s="3" customFormat="1" ht="24" customHeight="1">
      <c r="A10" s="51" t="s">
        <v>13</v>
      </c>
      <c r="B10" s="4" t="s">
        <v>54</v>
      </c>
      <c r="C10" s="8">
        <v>130</v>
      </c>
      <c r="D10" s="31">
        <v>1.95</v>
      </c>
      <c r="E10" s="31">
        <v>0.66</v>
      </c>
      <c r="F10" s="31">
        <v>27.3</v>
      </c>
      <c r="G10" s="8">
        <v>124</v>
      </c>
      <c r="H10" s="31">
        <v>13</v>
      </c>
      <c r="I10" s="8" t="s">
        <v>64</v>
      </c>
    </row>
    <row r="11" spans="1:9" s="3" customFormat="1" ht="24" customHeight="1">
      <c r="A11" s="58"/>
      <c r="B11" s="24" t="s">
        <v>133</v>
      </c>
      <c r="C11" s="27">
        <f aca="true" t="shared" si="0" ref="C11:H11">SUM(C5:C10)</f>
        <v>475</v>
      </c>
      <c r="D11" s="30">
        <f t="shared" si="0"/>
        <v>24.62</v>
      </c>
      <c r="E11" s="30">
        <f t="shared" si="0"/>
        <v>22.89</v>
      </c>
      <c r="F11" s="30">
        <f t="shared" si="0"/>
        <v>82.06</v>
      </c>
      <c r="G11" s="27">
        <f t="shared" si="0"/>
        <v>585</v>
      </c>
      <c r="H11" s="30">
        <f t="shared" si="0"/>
        <v>14.49</v>
      </c>
      <c r="I11" s="54" t="s">
        <v>56</v>
      </c>
    </row>
    <row r="12" spans="1:9" s="3" customFormat="1" ht="24" customHeight="1">
      <c r="A12" s="61" t="s">
        <v>12</v>
      </c>
      <c r="B12" s="4" t="s">
        <v>223</v>
      </c>
      <c r="C12" s="11">
        <v>60</v>
      </c>
      <c r="D12" s="11">
        <v>0.55</v>
      </c>
      <c r="E12" s="11">
        <v>3.48</v>
      </c>
      <c r="F12" s="11">
        <v>5.23</v>
      </c>
      <c r="G12" s="11">
        <v>54.6</v>
      </c>
      <c r="H12" s="31">
        <v>4.62</v>
      </c>
      <c r="I12" s="8" t="s">
        <v>224</v>
      </c>
    </row>
    <row r="13" spans="1:9" s="3" customFormat="1" ht="24" customHeight="1">
      <c r="A13" s="61"/>
      <c r="B13" s="4" t="s">
        <v>180</v>
      </c>
      <c r="C13" s="8">
        <v>250</v>
      </c>
      <c r="D13" s="31">
        <v>9.2</v>
      </c>
      <c r="E13" s="31">
        <v>10.4</v>
      </c>
      <c r="F13" s="31">
        <v>35.1</v>
      </c>
      <c r="G13" s="8">
        <v>221</v>
      </c>
      <c r="H13" s="31">
        <v>1.14</v>
      </c>
      <c r="I13" s="8" t="s">
        <v>181</v>
      </c>
    </row>
    <row r="14" spans="1:9" s="3" customFormat="1" ht="23.25" customHeight="1">
      <c r="A14" s="61"/>
      <c r="B14" s="4" t="s">
        <v>154</v>
      </c>
      <c r="C14" s="11">
        <v>80</v>
      </c>
      <c r="D14" s="11">
        <v>12.35</v>
      </c>
      <c r="E14" s="11">
        <v>11.34</v>
      </c>
      <c r="F14" s="31">
        <v>12.6</v>
      </c>
      <c r="G14" s="11">
        <v>202</v>
      </c>
      <c r="H14" s="11">
        <v>0.59</v>
      </c>
      <c r="I14" s="8" t="s">
        <v>91</v>
      </c>
    </row>
    <row r="15" spans="1:9" s="3" customFormat="1" ht="0.75" customHeight="1" hidden="1">
      <c r="A15" s="61"/>
      <c r="B15" s="4"/>
      <c r="C15" s="8"/>
      <c r="D15" s="31"/>
      <c r="E15" s="31"/>
      <c r="F15" s="31"/>
      <c r="G15" s="8"/>
      <c r="H15" s="31"/>
      <c r="I15" s="8"/>
    </row>
    <row r="16" spans="1:9" s="3" customFormat="1" ht="24" customHeight="1">
      <c r="A16" s="61"/>
      <c r="B16" s="4" t="s">
        <v>50</v>
      </c>
      <c r="C16" s="11">
        <v>150</v>
      </c>
      <c r="D16" s="31">
        <v>3.1</v>
      </c>
      <c r="E16" s="11">
        <v>4.86</v>
      </c>
      <c r="F16" s="11">
        <v>14.14</v>
      </c>
      <c r="G16" s="11">
        <v>113</v>
      </c>
      <c r="H16" s="11">
        <v>25.74</v>
      </c>
      <c r="I16" s="8" t="s">
        <v>86</v>
      </c>
    </row>
    <row r="17" spans="1:9" s="3" customFormat="1" ht="24" customHeight="1">
      <c r="A17" s="61"/>
      <c r="B17" s="4" t="s">
        <v>182</v>
      </c>
      <c r="C17" s="11">
        <v>200</v>
      </c>
      <c r="D17" s="11">
        <v>0.39</v>
      </c>
      <c r="E17" s="31">
        <v>0.018</v>
      </c>
      <c r="F17" s="11">
        <v>24.9</v>
      </c>
      <c r="G17" s="11">
        <v>101.7</v>
      </c>
      <c r="H17" s="11">
        <v>0.09</v>
      </c>
      <c r="I17" s="8" t="s">
        <v>183</v>
      </c>
    </row>
    <row r="18" spans="1:9" s="3" customFormat="1" ht="24" customHeight="1">
      <c r="A18" s="61"/>
      <c r="B18" s="5" t="s">
        <v>33</v>
      </c>
      <c r="C18" s="11">
        <v>30</v>
      </c>
      <c r="D18" s="32">
        <v>1.98</v>
      </c>
      <c r="E18" s="32">
        <v>0.36</v>
      </c>
      <c r="F18" s="32">
        <v>10.02</v>
      </c>
      <c r="G18" s="35">
        <v>52</v>
      </c>
      <c r="H18" s="31">
        <v>0</v>
      </c>
      <c r="I18" s="8" t="s">
        <v>161</v>
      </c>
    </row>
    <row r="19" spans="1:9" s="3" customFormat="1" ht="24" customHeight="1">
      <c r="A19" s="58"/>
      <c r="B19" s="25" t="s">
        <v>134</v>
      </c>
      <c r="C19" s="27">
        <f aca="true" t="shared" si="1" ref="C19:H19">SUM(C12:C18)</f>
        <v>770</v>
      </c>
      <c r="D19" s="30">
        <f t="shared" si="1"/>
        <v>27.570000000000004</v>
      </c>
      <c r="E19" s="30">
        <f t="shared" si="1"/>
        <v>30.458</v>
      </c>
      <c r="F19" s="30">
        <f t="shared" si="1"/>
        <v>101.99</v>
      </c>
      <c r="G19" s="27">
        <f t="shared" si="1"/>
        <v>744.3000000000001</v>
      </c>
      <c r="H19" s="30">
        <f t="shared" si="1"/>
        <v>32.18</v>
      </c>
      <c r="I19" s="54"/>
    </row>
    <row r="20" spans="1:9" s="7" customFormat="1" ht="24" customHeight="1">
      <c r="A20" s="61" t="s">
        <v>132</v>
      </c>
      <c r="B20" s="4" t="s">
        <v>221</v>
      </c>
      <c r="C20" s="8">
        <v>60</v>
      </c>
      <c r="D20" s="31">
        <v>0.7</v>
      </c>
      <c r="E20" s="31">
        <v>0.12</v>
      </c>
      <c r="F20" s="31">
        <v>4.37</v>
      </c>
      <c r="G20" s="8">
        <v>21</v>
      </c>
      <c r="H20" s="31">
        <v>13.48</v>
      </c>
      <c r="I20" s="8" t="s">
        <v>222</v>
      </c>
    </row>
    <row r="21" spans="1:9" s="7" customFormat="1" ht="24" customHeight="1">
      <c r="A21" s="61"/>
      <c r="B21" s="4" t="s">
        <v>167</v>
      </c>
      <c r="C21" s="11">
        <v>155</v>
      </c>
      <c r="D21" s="11">
        <v>4.86</v>
      </c>
      <c r="E21" s="11">
        <v>7.76</v>
      </c>
      <c r="F21" s="11">
        <v>31.72</v>
      </c>
      <c r="G21" s="11">
        <v>216</v>
      </c>
      <c r="H21" s="31">
        <v>16</v>
      </c>
      <c r="I21" s="8" t="s">
        <v>102</v>
      </c>
    </row>
    <row r="22" spans="1:9" s="7" customFormat="1" ht="24" customHeight="1">
      <c r="A22" s="61"/>
      <c r="B22" s="4" t="s">
        <v>78</v>
      </c>
      <c r="C22" s="9">
        <v>30</v>
      </c>
      <c r="D22" s="31">
        <v>2.25</v>
      </c>
      <c r="E22" s="31">
        <v>2.94</v>
      </c>
      <c r="F22" s="31">
        <v>22.32</v>
      </c>
      <c r="G22" s="8">
        <v>125</v>
      </c>
      <c r="H22" s="31">
        <v>0</v>
      </c>
      <c r="I22" s="8" t="s">
        <v>79</v>
      </c>
    </row>
    <row r="23" spans="1:9" s="7" customFormat="1" ht="24" customHeight="1">
      <c r="A23" s="61"/>
      <c r="B23" s="5" t="s">
        <v>219</v>
      </c>
      <c r="C23" s="8">
        <v>180</v>
      </c>
      <c r="D23" s="32">
        <v>2.67</v>
      </c>
      <c r="E23" s="32">
        <v>2.34</v>
      </c>
      <c r="F23" s="32">
        <v>14.31</v>
      </c>
      <c r="G23" s="22">
        <v>89</v>
      </c>
      <c r="H23" s="31">
        <v>1.2</v>
      </c>
      <c r="I23" s="8" t="s">
        <v>115</v>
      </c>
    </row>
    <row r="24" spans="1:9" s="7" customFormat="1" ht="24" customHeight="1">
      <c r="A24" s="61"/>
      <c r="B24" s="4" t="s">
        <v>35</v>
      </c>
      <c r="C24" s="8">
        <v>30</v>
      </c>
      <c r="D24" s="31">
        <v>2.28</v>
      </c>
      <c r="E24" s="31">
        <v>0.24</v>
      </c>
      <c r="F24" s="31">
        <v>14.76</v>
      </c>
      <c r="G24" s="8">
        <v>71</v>
      </c>
      <c r="H24" s="31">
        <v>0</v>
      </c>
      <c r="I24" s="8" t="s">
        <v>162</v>
      </c>
    </row>
    <row r="25" spans="1:9" s="7" customFormat="1" ht="24" customHeight="1">
      <c r="A25" s="24"/>
      <c r="B25" s="24" t="s">
        <v>135</v>
      </c>
      <c r="C25" s="33">
        <f aca="true" t="shared" si="2" ref="C25:H25">SUM(C20:C24)</f>
        <v>455</v>
      </c>
      <c r="D25" s="34">
        <f t="shared" si="2"/>
        <v>12.76</v>
      </c>
      <c r="E25" s="34">
        <f t="shared" si="2"/>
        <v>13.4</v>
      </c>
      <c r="F25" s="34">
        <f t="shared" si="2"/>
        <v>87.48</v>
      </c>
      <c r="G25" s="33">
        <f t="shared" si="2"/>
        <v>522</v>
      </c>
      <c r="H25" s="34">
        <f t="shared" si="2"/>
        <v>30.68</v>
      </c>
      <c r="I25" s="56"/>
    </row>
    <row r="26" spans="1:9" s="7" customFormat="1" ht="24" customHeight="1">
      <c r="A26" s="62" t="s">
        <v>25</v>
      </c>
      <c r="B26" s="62"/>
      <c r="C26" s="9">
        <f aca="true" t="shared" si="3" ref="C26:H26">C11+C19+C25</f>
        <v>1700</v>
      </c>
      <c r="D26" s="32">
        <f t="shared" si="3"/>
        <v>64.95</v>
      </c>
      <c r="E26" s="32">
        <f t="shared" si="3"/>
        <v>66.748</v>
      </c>
      <c r="F26" s="32">
        <f t="shared" si="3"/>
        <v>271.53000000000003</v>
      </c>
      <c r="G26" s="9">
        <f t="shared" si="3"/>
        <v>1851.3000000000002</v>
      </c>
      <c r="H26" s="32">
        <f t="shared" si="3"/>
        <v>77.35</v>
      </c>
      <c r="I26" s="9"/>
    </row>
  </sheetData>
  <sheetProtection/>
  <mergeCells count="11">
    <mergeCell ref="A26:B26"/>
    <mergeCell ref="A2:A3"/>
    <mergeCell ref="B2:B3"/>
    <mergeCell ref="C2:C3"/>
    <mergeCell ref="A5:A9"/>
    <mergeCell ref="A20:A24"/>
    <mergeCell ref="H2:H3"/>
    <mergeCell ref="A12:A18"/>
    <mergeCell ref="I2:I3"/>
    <mergeCell ref="D2:F2"/>
    <mergeCell ref="G2:G3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I19" sqref="I19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4.5" customHeight="1"/>
    <row r="2" spans="1:9" s="3" customFormat="1" ht="27.7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18.75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18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4" t="s">
        <v>88</v>
      </c>
      <c r="C5" s="11">
        <v>80</v>
      </c>
      <c r="D5" s="11">
        <v>6.09</v>
      </c>
      <c r="E5" s="11">
        <v>8.98</v>
      </c>
      <c r="F5" s="11">
        <v>2.99</v>
      </c>
      <c r="G5" s="11">
        <v>117</v>
      </c>
      <c r="H5" s="11">
        <v>0.62</v>
      </c>
      <c r="I5" s="8" t="s">
        <v>155</v>
      </c>
    </row>
    <row r="6" spans="1:9" s="3" customFormat="1" ht="24" customHeight="1">
      <c r="A6" s="61"/>
      <c r="B6" s="4" t="s">
        <v>164</v>
      </c>
      <c r="C6" s="35">
        <v>180</v>
      </c>
      <c r="D6" s="35">
        <v>2.85</v>
      </c>
      <c r="E6" s="35">
        <v>2.41</v>
      </c>
      <c r="F6" s="35">
        <v>14.36</v>
      </c>
      <c r="G6" s="35">
        <v>91</v>
      </c>
      <c r="H6" s="35">
        <v>1.17</v>
      </c>
      <c r="I6" s="9" t="s">
        <v>63</v>
      </c>
    </row>
    <row r="7" spans="1:9" s="3" customFormat="1" ht="24" customHeight="1">
      <c r="A7" s="61"/>
      <c r="B7" s="4" t="s">
        <v>108</v>
      </c>
      <c r="C7" s="8">
        <v>25</v>
      </c>
      <c r="D7" s="31">
        <v>1.23</v>
      </c>
      <c r="E7" s="31">
        <v>3.78</v>
      </c>
      <c r="F7" s="31">
        <v>7.31</v>
      </c>
      <c r="G7" s="8">
        <v>68</v>
      </c>
      <c r="H7" s="31">
        <v>0</v>
      </c>
      <c r="I7" s="8" t="s">
        <v>109</v>
      </c>
    </row>
    <row r="8" spans="1:9" s="3" customFormat="1" ht="24" customHeight="1">
      <c r="A8" s="51" t="s">
        <v>13</v>
      </c>
      <c r="B8" s="4" t="s">
        <v>70</v>
      </c>
      <c r="C8" s="11">
        <v>120</v>
      </c>
      <c r="D8" s="31">
        <v>0.7</v>
      </c>
      <c r="E8" s="31">
        <v>0</v>
      </c>
      <c r="F8" s="11">
        <v>14.14</v>
      </c>
      <c r="G8" s="11">
        <v>59</v>
      </c>
      <c r="H8" s="31">
        <v>2.8</v>
      </c>
      <c r="I8" s="8" t="s">
        <v>56</v>
      </c>
    </row>
    <row r="9" spans="1:9" s="3" customFormat="1" ht="24" customHeight="1">
      <c r="A9" s="58"/>
      <c r="B9" s="24" t="s">
        <v>133</v>
      </c>
      <c r="C9" s="27">
        <f aca="true" t="shared" si="0" ref="C9:H9">SUM(C5:C8)</f>
        <v>405</v>
      </c>
      <c r="D9" s="30">
        <f t="shared" si="0"/>
        <v>10.87</v>
      </c>
      <c r="E9" s="30">
        <f t="shared" si="0"/>
        <v>15.17</v>
      </c>
      <c r="F9" s="30">
        <f t="shared" si="0"/>
        <v>38.8</v>
      </c>
      <c r="G9" s="27">
        <f t="shared" si="0"/>
        <v>335</v>
      </c>
      <c r="H9" s="30">
        <f t="shared" si="0"/>
        <v>4.59</v>
      </c>
      <c r="I9" s="54"/>
    </row>
    <row r="10" spans="1:9" s="3" customFormat="1" ht="24" customHeight="1">
      <c r="A10" s="61" t="s">
        <v>12</v>
      </c>
      <c r="B10" s="4" t="s">
        <v>215</v>
      </c>
      <c r="C10" s="8">
        <v>60</v>
      </c>
      <c r="D10" s="31">
        <v>0.66</v>
      </c>
      <c r="E10" s="31">
        <v>3.66</v>
      </c>
      <c r="F10" s="31">
        <v>2.22</v>
      </c>
      <c r="G10" s="8">
        <v>39</v>
      </c>
      <c r="H10" s="31">
        <v>8.1</v>
      </c>
      <c r="I10" s="8" t="s">
        <v>216</v>
      </c>
    </row>
    <row r="11" spans="1:9" s="3" customFormat="1" ht="24" customHeight="1">
      <c r="A11" s="61"/>
      <c r="B11" s="4" t="s">
        <v>139</v>
      </c>
      <c r="C11" s="11">
        <v>250</v>
      </c>
      <c r="D11" s="11">
        <v>2.18</v>
      </c>
      <c r="E11" s="11">
        <v>2.84</v>
      </c>
      <c r="F11" s="11">
        <v>14.29</v>
      </c>
      <c r="G11" s="11">
        <v>92</v>
      </c>
      <c r="H11" s="11">
        <v>8.25</v>
      </c>
      <c r="I11" s="8" t="s">
        <v>172</v>
      </c>
    </row>
    <row r="12" spans="1:9" s="3" customFormat="1" ht="24" customHeight="1">
      <c r="A12" s="61"/>
      <c r="B12" s="4" t="s">
        <v>184</v>
      </c>
      <c r="C12" s="11">
        <v>80</v>
      </c>
      <c r="D12" s="11">
        <v>12.35</v>
      </c>
      <c r="E12" s="11">
        <v>11.34</v>
      </c>
      <c r="F12" s="31">
        <v>12.6</v>
      </c>
      <c r="G12" s="11">
        <v>202</v>
      </c>
      <c r="H12" s="11">
        <v>0.59</v>
      </c>
      <c r="I12" s="8" t="s">
        <v>91</v>
      </c>
    </row>
    <row r="13" spans="1:9" s="3" customFormat="1" ht="24" customHeight="1">
      <c r="A13" s="61"/>
      <c r="B13" s="4" t="s">
        <v>185</v>
      </c>
      <c r="C13" s="11">
        <v>30</v>
      </c>
      <c r="D13" s="11">
        <v>0.42</v>
      </c>
      <c r="E13" s="31">
        <v>1.5</v>
      </c>
      <c r="F13" s="11">
        <v>1.76</v>
      </c>
      <c r="G13" s="11">
        <v>22</v>
      </c>
      <c r="H13" s="11" t="s">
        <v>186</v>
      </c>
      <c r="I13" s="8" t="s">
        <v>62</v>
      </c>
    </row>
    <row r="14" spans="1:9" s="3" customFormat="1" ht="24" customHeight="1">
      <c r="A14" s="61"/>
      <c r="B14" s="4" t="s">
        <v>96</v>
      </c>
      <c r="C14" s="11">
        <v>150</v>
      </c>
      <c r="D14" s="31">
        <v>8.6</v>
      </c>
      <c r="E14" s="11">
        <v>6.09</v>
      </c>
      <c r="F14" s="11">
        <v>38.64</v>
      </c>
      <c r="G14" s="11">
        <v>244</v>
      </c>
      <c r="H14" s="31">
        <v>0</v>
      </c>
      <c r="I14" s="8" t="s">
        <v>97</v>
      </c>
    </row>
    <row r="15" spans="1:9" s="3" customFormat="1" ht="24" customHeight="1">
      <c r="A15" s="61"/>
      <c r="B15" s="4" t="s">
        <v>110</v>
      </c>
      <c r="C15" s="11">
        <v>180</v>
      </c>
      <c r="D15" s="11">
        <v>0.45</v>
      </c>
      <c r="E15" s="31">
        <v>0</v>
      </c>
      <c r="F15" s="31">
        <v>24.3</v>
      </c>
      <c r="G15" s="11">
        <v>99</v>
      </c>
      <c r="H15" s="11">
        <v>0.45</v>
      </c>
      <c r="I15" s="8" t="s">
        <v>111</v>
      </c>
    </row>
    <row r="16" spans="1:9" s="7" customFormat="1" ht="24" customHeight="1">
      <c r="A16" s="61"/>
      <c r="B16" s="5" t="s">
        <v>33</v>
      </c>
      <c r="C16" s="11">
        <v>50</v>
      </c>
      <c r="D16" s="32">
        <v>3.3</v>
      </c>
      <c r="E16" s="32">
        <v>0.6</v>
      </c>
      <c r="F16" s="32">
        <v>16.7</v>
      </c>
      <c r="G16" s="35">
        <v>87</v>
      </c>
      <c r="H16" s="31">
        <v>0</v>
      </c>
      <c r="I16" s="8" t="s">
        <v>161</v>
      </c>
    </row>
    <row r="17" spans="1:9" s="3" customFormat="1" ht="24" customHeight="1">
      <c r="A17" s="58"/>
      <c r="B17" s="25" t="s">
        <v>134</v>
      </c>
      <c r="C17" s="27">
        <f>C10+C11+C12+C13+C14+C15+C16</f>
        <v>800</v>
      </c>
      <c r="D17" s="30">
        <f>D10+D11+D12+D13+D14+D15+D16</f>
        <v>27.96</v>
      </c>
      <c r="E17" s="30">
        <f>E10+E11+E12+E13+E14+E15+E16</f>
        <v>26.03</v>
      </c>
      <c r="F17" s="30">
        <f>F10+F11+F12+F13+F14+F15+F16</f>
        <v>110.51</v>
      </c>
      <c r="G17" s="27">
        <f>G10+G11+G12+G13+G14+G15+G16</f>
        <v>785</v>
      </c>
      <c r="H17" s="30" t="s">
        <v>187</v>
      </c>
      <c r="I17" s="54"/>
    </row>
    <row r="18" spans="1:9" s="7" customFormat="1" ht="24" customHeight="1">
      <c r="A18" s="61" t="s">
        <v>132</v>
      </c>
      <c r="B18" s="36" t="s">
        <v>140</v>
      </c>
      <c r="C18" s="23">
        <v>50</v>
      </c>
      <c r="D18" s="37">
        <v>0.4</v>
      </c>
      <c r="E18" s="37">
        <v>0.06</v>
      </c>
      <c r="F18" s="37">
        <v>0.86</v>
      </c>
      <c r="G18" s="23">
        <v>7</v>
      </c>
      <c r="H18" s="37">
        <v>2.5</v>
      </c>
      <c r="I18" s="23" t="s">
        <v>141</v>
      </c>
    </row>
    <row r="19" spans="1:9" s="7" customFormat="1" ht="32.25" customHeight="1">
      <c r="A19" s="61"/>
      <c r="B19" s="36" t="s">
        <v>225</v>
      </c>
      <c r="C19" s="23">
        <v>180</v>
      </c>
      <c r="D19" s="37">
        <v>3.71</v>
      </c>
      <c r="E19" s="37">
        <v>3.4</v>
      </c>
      <c r="F19" s="37">
        <v>15.89</v>
      </c>
      <c r="G19" s="23">
        <v>109</v>
      </c>
      <c r="H19" s="37">
        <v>14.68</v>
      </c>
      <c r="I19" s="23" t="s">
        <v>226</v>
      </c>
    </row>
    <row r="20" spans="1:9" s="7" customFormat="1" ht="24" customHeight="1" hidden="1">
      <c r="A20" s="61"/>
      <c r="B20" s="36"/>
      <c r="C20" s="23"/>
      <c r="D20" s="37"/>
      <c r="E20" s="37"/>
      <c r="F20" s="37"/>
      <c r="G20" s="23"/>
      <c r="H20" s="37"/>
      <c r="I20" s="23"/>
    </row>
    <row r="21" spans="1:9" s="7" customFormat="1" ht="24" customHeight="1">
      <c r="A21" s="61"/>
      <c r="B21" s="4" t="s">
        <v>188</v>
      </c>
      <c r="C21" s="35">
        <v>60</v>
      </c>
      <c r="D21" s="32">
        <v>3.7</v>
      </c>
      <c r="E21" s="32">
        <v>1.7</v>
      </c>
      <c r="F21" s="32">
        <v>40.9</v>
      </c>
      <c r="G21" s="22">
        <v>194</v>
      </c>
      <c r="H21" s="32">
        <v>0.1</v>
      </c>
      <c r="I21" s="9" t="s">
        <v>173</v>
      </c>
    </row>
    <row r="22" spans="1:9" s="7" customFormat="1" ht="39" customHeight="1">
      <c r="A22" s="61"/>
      <c r="B22" s="4" t="s">
        <v>190</v>
      </c>
      <c r="C22" s="8">
        <v>180</v>
      </c>
      <c r="D22" s="32">
        <v>3.4</v>
      </c>
      <c r="E22" s="32">
        <v>1.2</v>
      </c>
      <c r="F22" s="32">
        <v>29</v>
      </c>
      <c r="G22" s="22">
        <v>122</v>
      </c>
      <c r="H22" s="31">
        <v>0.2</v>
      </c>
      <c r="I22" s="8" t="s">
        <v>189</v>
      </c>
    </row>
    <row r="23" spans="1:9" s="7" customFormat="1" ht="24" customHeight="1">
      <c r="A23" s="61"/>
      <c r="B23" s="4" t="s">
        <v>35</v>
      </c>
      <c r="C23" s="8">
        <v>25</v>
      </c>
      <c r="D23" s="31">
        <v>1.9</v>
      </c>
      <c r="E23" s="31">
        <v>0.2</v>
      </c>
      <c r="F23" s="31">
        <v>12.3</v>
      </c>
      <c r="G23" s="8">
        <v>59</v>
      </c>
      <c r="H23" s="31">
        <v>0</v>
      </c>
      <c r="I23" s="8" t="s">
        <v>162</v>
      </c>
    </row>
    <row r="24" spans="1:9" s="7" customFormat="1" ht="24" customHeight="1">
      <c r="A24" s="53"/>
      <c r="B24" s="24" t="s">
        <v>135</v>
      </c>
      <c r="C24" s="33">
        <f aca="true" t="shared" si="1" ref="C24:H24">SUM(C18:C23)</f>
        <v>495</v>
      </c>
      <c r="D24" s="34">
        <f t="shared" si="1"/>
        <v>13.110000000000001</v>
      </c>
      <c r="E24" s="34">
        <f t="shared" si="1"/>
        <v>6.5600000000000005</v>
      </c>
      <c r="F24" s="34">
        <f t="shared" si="1"/>
        <v>98.95</v>
      </c>
      <c r="G24" s="33">
        <f t="shared" si="1"/>
        <v>491</v>
      </c>
      <c r="H24" s="34">
        <f t="shared" si="1"/>
        <v>17.48</v>
      </c>
      <c r="I24" s="56"/>
    </row>
    <row r="25" spans="1:9" s="7" customFormat="1" ht="24" customHeight="1">
      <c r="A25" s="62" t="s">
        <v>26</v>
      </c>
      <c r="B25" s="62"/>
      <c r="C25" s="9">
        <f>C9+C17+C24</f>
        <v>1700</v>
      </c>
      <c r="D25" s="32">
        <f>D9+D17+D24</f>
        <v>51.94</v>
      </c>
      <c r="E25" s="32">
        <f>E9+E17+E24</f>
        <v>47.760000000000005</v>
      </c>
      <c r="F25" s="32">
        <f>F9+F17+F24</f>
        <v>248.26</v>
      </c>
      <c r="G25" s="9">
        <f>G9+G17+G24</f>
        <v>1611</v>
      </c>
      <c r="H25" s="32">
        <v>34.84</v>
      </c>
      <c r="I25" s="9"/>
    </row>
  </sheetData>
  <sheetProtection/>
  <mergeCells count="11">
    <mergeCell ref="A25:B25"/>
    <mergeCell ref="A2:A3"/>
    <mergeCell ref="B2:B3"/>
    <mergeCell ref="C2:C3"/>
    <mergeCell ref="A5:A7"/>
    <mergeCell ref="A18:A23"/>
    <mergeCell ref="A10:A16"/>
    <mergeCell ref="G2:G3"/>
    <mergeCell ref="H2:H3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6">
      <selection activeCell="B10" sqref="B10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2" customHeight="1"/>
    <row r="2" spans="1:9" s="3" customFormat="1" ht="41.2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19.5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19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4" t="s">
        <v>153</v>
      </c>
      <c r="C5" s="8">
        <v>205</v>
      </c>
      <c r="D5" s="31">
        <v>3.14</v>
      </c>
      <c r="E5" s="31">
        <v>0.3</v>
      </c>
      <c r="F5" s="31">
        <v>26.31</v>
      </c>
      <c r="G5" s="8">
        <v>121</v>
      </c>
      <c r="H5" s="31">
        <v>0</v>
      </c>
      <c r="I5" s="8" t="s">
        <v>99</v>
      </c>
    </row>
    <row r="6" spans="1:9" s="3" customFormat="1" ht="24" customHeight="1">
      <c r="A6" s="61"/>
      <c r="B6" s="4" t="s">
        <v>44</v>
      </c>
      <c r="C6" s="35">
        <v>180</v>
      </c>
      <c r="D6" s="35">
        <v>3.67</v>
      </c>
      <c r="E6" s="35">
        <v>3.19</v>
      </c>
      <c r="F6" s="35">
        <v>15.82</v>
      </c>
      <c r="G6" s="35">
        <v>107</v>
      </c>
      <c r="H6" s="35">
        <v>1.43</v>
      </c>
      <c r="I6" s="9" t="s">
        <v>74</v>
      </c>
    </row>
    <row r="7" spans="1:9" s="3" customFormat="1" ht="24" customHeight="1">
      <c r="A7" s="61"/>
      <c r="B7" s="4" t="s">
        <v>108</v>
      </c>
      <c r="C7" s="8">
        <v>20</v>
      </c>
      <c r="D7" s="31">
        <v>1.23</v>
      </c>
      <c r="E7" s="31">
        <v>3.78</v>
      </c>
      <c r="F7" s="31">
        <v>7.31</v>
      </c>
      <c r="G7" s="8">
        <v>68</v>
      </c>
      <c r="H7" s="31">
        <v>0</v>
      </c>
      <c r="I7" s="8" t="s">
        <v>109</v>
      </c>
    </row>
    <row r="8" spans="1:9" s="3" customFormat="1" ht="24" customHeight="1">
      <c r="A8" s="61"/>
      <c r="B8" s="4" t="s">
        <v>53</v>
      </c>
      <c r="C8" s="8">
        <v>140</v>
      </c>
      <c r="D8" s="31">
        <v>0.98</v>
      </c>
      <c r="E8" s="31">
        <v>0.28</v>
      </c>
      <c r="F8" s="31">
        <v>15.96</v>
      </c>
      <c r="G8" s="8">
        <v>71</v>
      </c>
      <c r="H8" s="31">
        <v>10.36</v>
      </c>
      <c r="I8" s="8" t="s">
        <v>56</v>
      </c>
    </row>
    <row r="9" spans="1:9" s="3" customFormat="1" ht="24" customHeight="1">
      <c r="A9" s="51" t="s">
        <v>13</v>
      </c>
      <c r="B9" s="24" t="s">
        <v>133</v>
      </c>
      <c r="C9" s="27">
        <f aca="true" t="shared" si="0" ref="C9:H9">SUM(C5:C8)</f>
        <v>545</v>
      </c>
      <c r="D9" s="30">
        <f t="shared" si="0"/>
        <v>9.020000000000001</v>
      </c>
      <c r="E9" s="30">
        <f t="shared" si="0"/>
        <v>7.55</v>
      </c>
      <c r="F9" s="30">
        <f t="shared" si="0"/>
        <v>65.4</v>
      </c>
      <c r="G9" s="27">
        <f t="shared" si="0"/>
        <v>367</v>
      </c>
      <c r="H9" s="30">
        <f t="shared" si="0"/>
        <v>11.79</v>
      </c>
      <c r="I9" s="54"/>
    </row>
    <row r="10" spans="1:9" s="3" customFormat="1" ht="24" customHeight="1">
      <c r="A10" s="61" t="s">
        <v>12</v>
      </c>
      <c r="B10" s="4" t="s">
        <v>89</v>
      </c>
      <c r="C10" s="11">
        <v>60</v>
      </c>
      <c r="D10" s="11">
        <v>0.82</v>
      </c>
      <c r="E10" s="11">
        <v>3.71</v>
      </c>
      <c r="F10" s="11">
        <v>5.06</v>
      </c>
      <c r="G10" s="11">
        <v>57</v>
      </c>
      <c r="H10" s="31">
        <v>6.15</v>
      </c>
      <c r="I10" s="8" t="s">
        <v>90</v>
      </c>
    </row>
    <row r="11" spans="1:9" s="3" customFormat="1" ht="38.25" customHeight="1">
      <c r="A11" s="61"/>
      <c r="B11" s="4" t="s">
        <v>227</v>
      </c>
      <c r="C11" s="11">
        <v>250</v>
      </c>
      <c r="D11" s="11">
        <v>4.93</v>
      </c>
      <c r="E11" s="11">
        <v>2.66</v>
      </c>
      <c r="F11" s="11">
        <v>13.79</v>
      </c>
      <c r="G11" s="11">
        <v>99</v>
      </c>
      <c r="H11" s="11">
        <v>9.83</v>
      </c>
      <c r="I11" s="8" t="s">
        <v>228</v>
      </c>
    </row>
    <row r="12" spans="1:9" s="3" customFormat="1" ht="24" customHeight="1">
      <c r="A12" s="61"/>
      <c r="B12" s="4" t="s">
        <v>191</v>
      </c>
      <c r="C12" s="11">
        <v>180</v>
      </c>
      <c r="D12" s="11">
        <v>16.2</v>
      </c>
      <c r="E12" s="11">
        <v>14.4</v>
      </c>
      <c r="F12" s="11">
        <v>45.2</v>
      </c>
      <c r="G12" s="11">
        <v>363</v>
      </c>
      <c r="H12" s="11" t="s">
        <v>192</v>
      </c>
      <c r="I12" s="8" t="s">
        <v>193</v>
      </c>
    </row>
    <row r="13" spans="1:9" s="3" customFormat="1" ht="24" customHeight="1" hidden="1">
      <c r="A13" s="61"/>
      <c r="B13" s="4"/>
      <c r="C13" s="11"/>
      <c r="D13" s="11"/>
      <c r="E13" s="31"/>
      <c r="F13" s="11"/>
      <c r="G13" s="11"/>
      <c r="H13" s="11"/>
      <c r="I13" s="8"/>
    </row>
    <row r="14" spans="1:9" s="3" customFormat="1" ht="24" customHeight="1" hidden="1">
      <c r="A14" s="61"/>
      <c r="B14" s="4"/>
      <c r="C14" s="11"/>
      <c r="D14" s="31"/>
      <c r="E14" s="11"/>
      <c r="F14" s="11"/>
      <c r="G14" s="11"/>
      <c r="H14" s="11"/>
      <c r="I14" s="8"/>
    </row>
    <row r="15" spans="1:9" s="3" customFormat="1" ht="24" customHeight="1">
      <c r="A15" s="61"/>
      <c r="B15" s="4" t="s">
        <v>229</v>
      </c>
      <c r="C15" s="8">
        <v>180</v>
      </c>
      <c r="D15" s="31">
        <v>0.26</v>
      </c>
      <c r="E15" s="31">
        <v>0.16</v>
      </c>
      <c r="F15" s="31">
        <v>25.6</v>
      </c>
      <c r="G15" s="8">
        <v>105.3</v>
      </c>
      <c r="H15" s="31">
        <v>1.8</v>
      </c>
      <c r="I15" s="8" t="s">
        <v>230</v>
      </c>
    </row>
    <row r="16" spans="1:9" s="3" customFormat="1" ht="24" customHeight="1">
      <c r="A16" s="61"/>
      <c r="B16" s="5" t="s">
        <v>33</v>
      </c>
      <c r="C16" s="11">
        <v>50</v>
      </c>
      <c r="D16" s="32">
        <v>3.3</v>
      </c>
      <c r="E16" s="32">
        <v>0.6</v>
      </c>
      <c r="F16" s="32">
        <v>16.7</v>
      </c>
      <c r="G16" s="35">
        <v>87</v>
      </c>
      <c r="H16" s="31">
        <v>0</v>
      </c>
      <c r="I16" s="8" t="s">
        <v>161</v>
      </c>
    </row>
    <row r="17" spans="1:9" s="3" customFormat="1" ht="24" customHeight="1">
      <c r="A17" s="58"/>
      <c r="B17" s="25" t="s">
        <v>134</v>
      </c>
      <c r="C17" s="27">
        <f aca="true" t="shared" si="1" ref="C17:H17">SUM(C10:C16)</f>
        <v>720</v>
      </c>
      <c r="D17" s="30">
        <f t="shared" si="1"/>
        <v>25.51</v>
      </c>
      <c r="E17" s="30">
        <f t="shared" si="1"/>
        <v>21.53</v>
      </c>
      <c r="F17" s="30">
        <f t="shared" si="1"/>
        <v>106.35000000000001</v>
      </c>
      <c r="G17" s="27">
        <f t="shared" si="1"/>
        <v>711.3</v>
      </c>
      <c r="H17" s="30">
        <f t="shared" si="1"/>
        <v>17.78</v>
      </c>
      <c r="I17" s="54"/>
    </row>
    <row r="18" spans="1:9" s="7" customFormat="1" ht="24" customHeight="1">
      <c r="A18" s="61" t="s">
        <v>132</v>
      </c>
      <c r="B18" s="4" t="s">
        <v>171</v>
      </c>
      <c r="C18" s="9">
        <v>180</v>
      </c>
      <c r="D18" s="32">
        <v>7.26</v>
      </c>
      <c r="E18" s="32">
        <v>7.55</v>
      </c>
      <c r="F18" s="32">
        <v>27.2</v>
      </c>
      <c r="G18" s="9">
        <v>206</v>
      </c>
      <c r="H18" s="32">
        <v>28.17</v>
      </c>
      <c r="I18" s="9" t="s">
        <v>124</v>
      </c>
    </row>
    <row r="19" spans="1:9" s="7" customFormat="1" ht="24" customHeight="1">
      <c r="A19" s="61"/>
      <c r="B19" s="4" t="s">
        <v>194</v>
      </c>
      <c r="C19" s="9">
        <v>50</v>
      </c>
      <c r="D19" s="32">
        <v>0</v>
      </c>
      <c r="E19" s="32">
        <v>3.6</v>
      </c>
      <c r="F19" s="32">
        <v>1.8</v>
      </c>
      <c r="G19" s="9">
        <v>42</v>
      </c>
      <c r="H19" s="32">
        <v>12.6</v>
      </c>
      <c r="I19" s="9" t="s">
        <v>195</v>
      </c>
    </row>
    <row r="20" spans="1:9" s="7" customFormat="1" ht="24" customHeight="1">
      <c r="A20" s="61"/>
      <c r="B20" s="5" t="s">
        <v>145</v>
      </c>
      <c r="C20" s="8">
        <v>180</v>
      </c>
      <c r="D20" s="32">
        <v>0</v>
      </c>
      <c r="E20" s="32">
        <v>0</v>
      </c>
      <c r="F20" s="32">
        <v>13.1</v>
      </c>
      <c r="G20" s="22">
        <v>52</v>
      </c>
      <c r="H20" s="31">
        <v>1.2</v>
      </c>
      <c r="I20" s="8" t="s">
        <v>196</v>
      </c>
    </row>
    <row r="21" spans="1:9" s="7" customFormat="1" ht="24" customHeight="1">
      <c r="A21" s="61"/>
      <c r="B21" s="4" t="s">
        <v>35</v>
      </c>
      <c r="C21" s="8">
        <v>25</v>
      </c>
      <c r="D21" s="31">
        <v>1.9</v>
      </c>
      <c r="E21" s="31">
        <v>0.2</v>
      </c>
      <c r="F21" s="31">
        <v>12.3</v>
      </c>
      <c r="G21" s="8">
        <v>59</v>
      </c>
      <c r="H21" s="31">
        <v>0</v>
      </c>
      <c r="I21" s="8" t="s">
        <v>162</v>
      </c>
    </row>
    <row r="22" spans="1:9" s="7" customFormat="1" ht="24" customHeight="1">
      <c r="A22" s="55"/>
      <c r="B22" s="24" t="s">
        <v>135</v>
      </c>
      <c r="C22" s="33">
        <f aca="true" t="shared" si="2" ref="C22:H22">SUM(C18:C21)</f>
        <v>435</v>
      </c>
      <c r="D22" s="34">
        <f t="shared" si="2"/>
        <v>9.16</v>
      </c>
      <c r="E22" s="34">
        <f t="shared" si="2"/>
        <v>11.35</v>
      </c>
      <c r="F22" s="34">
        <f t="shared" si="2"/>
        <v>54.400000000000006</v>
      </c>
      <c r="G22" s="33">
        <f t="shared" si="2"/>
        <v>359</v>
      </c>
      <c r="H22" s="34">
        <f t="shared" si="2"/>
        <v>41.970000000000006</v>
      </c>
      <c r="I22" s="56"/>
    </row>
    <row r="23" spans="1:9" s="7" customFormat="1" ht="24" customHeight="1">
      <c r="A23" s="64" t="s">
        <v>27</v>
      </c>
      <c r="B23" s="65"/>
      <c r="C23" s="9">
        <f aca="true" t="shared" si="3" ref="C23:H23">C9+C17+C22</f>
        <v>1700</v>
      </c>
      <c r="D23" s="32">
        <f t="shared" si="3"/>
        <v>43.69</v>
      </c>
      <c r="E23" s="32">
        <f t="shared" si="3"/>
        <v>40.43</v>
      </c>
      <c r="F23" s="32">
        <f t="shared" si="3"/>
        <v>226.15</v>
      </c>
      <c r="G23" s="9">
        <f t="shared" si="3"/>
        <v>1437.3</v>
      </c>
      <c r="H23" s="32">
        <f t="shared" si="3"/>
        <v>71.54</v>
      </c>
      <c r="I23" s="9"/>
    </row>
    <row r="24" ht="18.75">
      <c r="C24" s="2" t="s">
        <v>39</v>
      </c>
    </row>
  </sheetData>
  <sheetProtection/>
  <mergeCells count="11">
    <mergeCell ref="A23:B23"/>
    <mergeCell ref="A2:A3"/>
    <mergeCell ref="B2:B3"/>
    <mergeCell ref="C2:C3"/>
    <mergeCell ref="A5:A8"/>
    <mergeCell ref="A10:A16"/>
    <mergeCell ref="A18:A21"/>
    <mergeCell ref="G2:G3"/>
    <mergeCell ref="H2:H3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7">
      <selection activeCell="I12" sqref="I12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18.75"/>
    <row r="2" spans="1:9" s="3" customFormat="1" ht="41.25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24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20</v>
      </c>
      <c r="B4" s="36" t="s">
        <v>119</v>
      </c>
      <c r="C4" s="23">
        <v>168</v>
      </c>
      <c r="D4" s="37">
        <v>22.59</v>
      </c>
      <c r="E4" s="37">
        <v>11.34</v>
      </c>
      <c r="F4" s="37">
        <v>37.92</v>
      </c>
      <c r="G4" s="23">
        <v>343.64</v>
      </c>
      <c r="H4" s="37">
        <v>0.29</v>
      </c>
      <c r="I4" s="23" t="s">
        <v>175</v>
      </c>
    </row>
    <row r="5" spans="1:9" s="3" customFormat="1" ht="24" customHeight="1">
      <c r="A5" s="61" t="s">
        <v>11</v>
      </c>
      <c r="B5" s="4" t="s">
        <v>164</v>
      </c>
      <c r="C5" s="35">
        <v>180</v>
      </c>
      <c r="D5" s="35">
        <v>2.85</v>
      </c>
      <c r="E5" s="35">
        <v>2.41</v>
      </c>
      <c r="F5" s="35">
        <v>14.36</v>
      </c>
      <c r="G5" s="35">
        <v>91</v>
      </c>
      <c r="H5" s="35">
        <v>1.17</v>
      </c>
      <c r="I5" s="9" t="s">
        <v>63</v>
      </c>
    </row>
    <row r="6" spans="1:9" s="3" customFormat="1" ht="24" customHeight="1">
      <c r="A6" s="61"/>
      <c r="B6" s="4" t="s">
        <v>75</v>
      </c>
      <c r="C6" s="8">
        <v>60</v>
      </c>
      <c r="D6" s="31">
        <v>6.68</v>
      </c>
      <c r="E6" s="31">
        <v>8.45</v>
      </c>
      <c r="F6" s="31">
        <v>19.39</v>
      </c>
      <c r="G6" s="8">
        <v>180</v>
      </c>
      <c r="H6" s="11">
        <v>0.11</v>
      </c>
      <c r="I6" s="8" t="s">
        <v>76</v>
      </c>
    </row>
    <row r="7" spans="1:9" s="3" customFormat="1" ht="24" customHeight="1">
      <c r="A7" s="51" t="s">
        <v>13</v>
      </c>
      <c r="B7" s="4" t="s">
        <v>213</v>
      </c>
      <c r="C7" s="11">
        <v>110</v>
      </c>
      <c r="D7" s="38">
        <v>0.55</v>
      </c>
      <c r="E7" s="44">
        <v>0.11</v>
      </c>
      <c r="F7" s="38">
        <v>14.52</v>
      </c>
      <c r="G7" s="38">
        <v>66</v>
      </c>
      <c r="H7" s="44">
        <v>4.4</v>
      </c>
      <c r="I7" s="8" t="s">
        <v>214</v>
      </c>
    </row>
    <row r="8" spans="1:9" s="3" customFormat="1" ht="24" customHeight="1">
      <c r="A8" s="58"/>
      <c r="B8" s="24" t="s">
        <v>133</v>
      </c>
      <c r="C8" s="27">
        <f aca="true" t="shared" si="0" ref="C8:H8">C4+C5+C6+C7</f>
        <v>518</v>
      </c>
      <c r="D8" s="40">
        <f t="shared" si="0"/>
        <v>32.67</v>
      </c>
      <c r="E8" s="30">
        <f t="shared" si="0"/>
        <v>22.31</v>
      </c>
      <c r="F8" s="30">
        <f t="shared" si="0"/>
        <v>86.19</v>
      </c>
      <c r="G8" s="27">
        <f t="shared" si="0"/>
        <v>680.64</v>
      </c>
      <c r="H8" s="30">
        <f t="shared" si="0"/>
        <v>5.970000000000001</v>
      </c>
      <c r="I8" s="54"/>
    </row>
    <row r="9" spans="1:9" s="3" customFormat="1" ht="24" customHeight="1">
      <c r="A9" s="61" t="s">
        <v>12</v>
      </c>
      <c r="B9" s="4" t="s">
        <v>235</v>
      </c>
      <c r="C9" s="11">
        <v>60</v>
      </c>
      <c r="D9" s="11">
        <v>1.18</v>
      </c>
      <c r="E9" s="11">
        <v>3.14</v>
      </c>
      <c r="F9" s="11">
        <v>5.86</v>
      </c>
      <c r="G9" s="11">
        <v>56.5</v>
      </c>
      <c r="H9" s="31">
        <v>9.39</v>
      </c>
      <c r="I9" s="8" t="s">
        <v>236</v>
      </c>
    </row>
    <row r="10" spans="1:9" s="3" customFormat="1" ht="24" customHeight="1">
      <c r="A10" s="61"/>
      <c r="B10" s="4" t="s">
        <v>42</v>
      </c>
      <c r="C10" s="11">
        <v>250</v>
      </c>
      <c r="D10" s="31">
        <v>1.7</v>
      </c>
      <c r="E10" s="11">
        <v>4.82</v>
      </c>
      <c r="F10" s="31">
        <v>6.7</v>
      </c>
      <c r="G10" s="11">
        <v>77</v>
      </c>
      <c r="H10" s="11">
        <v>20.02</v>
      </c>
      <c r="I10" s="8" t="s">
        <v>67</v>
      </c>
    </row>
    <row r="11" spans="1:9" s="3" customFormat="1" ht="24" customHeight="1" hidden="1">
      <c r="A11" s="61"/>
      <c r="B11" s="4"/>
      <c r="C11" s="8"/>
      <c r="D11" s="31"/>
      <c r="E11" s="31"/>
      <c r="F11" s="31"/>
      <c r="G11" s="8"/>
      <c r="H11" s="31"/>
      <c r="I11" s="8"/>
    </row>
    <row r="12" spans="1:9" s="3" customFormat="1" ht="24" customHeight="1">
      <c r="A12" s="61"/>
      <c r="B12" s="4" t="s">
        <v>48</v>
      </c>
      <c r="C12" s="8">
        <v>30</v>
      </c>
      <c r="D12" s="31">
        <v>0.42</v>
      </c>
      <c r="E12" s="31">
        <v>1.5</v>
      </c>
      <c r="F12" s="31">
        <v>1.76</v>
      </c>
      <c r="G12" s="8">
        <v>22</v>
      </c>
      <c r="H12" s="31">
        <v>0.01</v>
      </c>
      <c r="I12" s="8" t="s">
        <v>62</v>
      </c>
    </row>
    <row r="13" spans="1:9" s="3" customFormat="1" ht="21.75" customHeight="1">
      <c r="A13" s="61"/>
      <c r="B13" s="4" t="s">
        <v>197</v>
      </c>
      <c r="C13" s="11">
        <v>140</v>
      </c>
      <c r="D13" s="31">
        <v>21.8</v>
      </c>
      <c r="E13" s="31">
        <v>24.4</v>
      </c>
      <c r="F13" s="31">
        <v>21.6</v>
      </c>
      <c r="G13" s="11">
        <v>293</v>
      </c>
      <c r="H13" s="31">
        <v>1.2</v>
      </c>
      <c r="I13" s="8" t="s">
        <v>198</v>
      </c>
    </row>
    <row r="14" spans="1:9" s="3" customFormat="1" ht="24" customHeight="1" hidden="1">
      <c r="A14" s="61"/>
      <c r="B14" s="4"/>
      <c r="C14" s="8"/>
      <c r="D14" s="31"/>
      <c r="E14" s="31"/>
      <c r="F14" s="31"/>
      <c r="G14" s="8"/>
      <c r="H14" s="31"/>
      <c r="I14" s="8"/>
    </row>
    <row r="15" spans="1:9" s="3" customFormat="1" ht="23.25" customHeight="1">
      <c r="A15" s="61"/>
      <c r="B15" s="4" t="s">
        <v>110</v>
      </c>
      <c r="C15" s="11">
        <v>180</v>
      </c>
      <c r="D15" s="11">
        <v>0.45</v>
      </c>
      <c r="E15" s="31">
        <v>0</v>
      </c>
      <c r="F15" s="31">
        <v>24.3</v>
      </c>
      <c r="G15" s="11">
        <v>99</v>
      </c>
      <c r="H15" s="11">
        <v>0.45</v>
      </c>
      <c r="I15" s="8" t="s">
        <v>111</v>
      </c>
    </row>
    <row r="16" spans="1:9" s="3" customFormat="1" ht="0.75" customHeight="1" hidden="1">
      <c r="A16" s="61"/>
      <c r="B16" s="4"/>
      <c r="C16" s="35"/>
      <c r="D16" s="11"/>
      <c r="E16" s="31"/>
      <c r="F16" s="11"/>
      <c r="G16" s="11"/>
      <c r="H16" s="32"/>
      <c r="I16" s="9"/>
    </row>
    <row r="17" spans="1:9" s="3" customFormat="1" ht="24" customHeight="1">
      <c r="A17" s="61"/>
      <c r="B17" s="5" t="s">
        <v>33</v>
      </c>
      <c r="C17" s="11">
        <v>60</v>
      </c>
      <c r="D17" s="32">
        <v>1.98</v>
      </c>
      <c r="E17" s="32">
        <v>0.36</v>
      </c>
      <c r="F17" s="32">
        <v>10.02</v>
      </c>
      <c r="G17" s="35">
        <v>52</v>
      </c>
      <c r="H17" s="31">
        <v>0</v>
      </c>
      <c r="I17" s="8" t="s">
        <v>161</v>
      </c>
    </row>
    <row r="18" spans="1:9" s="3" customFormat="1" ht="24" customHeight="1">
      <c r="A18" s="58"/>
      <c r="B18" s="25" t="s">
        <v>40</v>
      </c>
      <c r="C18" s="27">
        <f aca="true" t="shared" si="1" ref="C18:H18">SUM(C9:C17)</f>
        <v>720</v>
      </c>
      <c r="D18" s="30">
        <f t="shared" si="1"/>
        <v>27.53</v>
      </c>
      <c r="E18" s="30">
        <f t="shared" si="1"/>
        <v>34.22</v>
      </c>
      <c r="F18" s="30">
        <f t="shared" si="1"/>
        <v>70.24</v>
      </c>
      <c r="G18" s="27">
        <f t="shared" si="1"/>
        <v>599.5</v>
      </c>
      <c r="H18" s="30">
        <f t="shared" si="1"/>
        <v>31.07</v>
      </c>
      <c r="I18" s="54"/>
    </row>
    <row r="19" spans="1:9" s="7" customFormat="1" ht="24" customHeight="1">
      <c r="A19" s="61" t="s">
        <v>136</v>
      </c>
      <c r="B19" s="4" t="s">
        <v>211</v>
      </c>
      <c r="C19" s="11">
        <v>140</v>
      </c>
      <c r="D19" s="31">
        <v>13.3</v>
      </c>
      <c r="E19" s="31">
        <v>7.2</v>
      </c>
      <c r="F19" s="31">
        <v>5.3</v>
      </c>
      <c r="G19" s="11">
        <v>133</v>
      </c>
      <c r="H19" s="31">
        <v>4.7</v>
      </c>
      <c r="I19" s="8" t="s">
        <v>212</v>
      </c>
    </row>
    <row r="20" spans="1:9" s="7" customFormat="1" ht="24" customHeight="1">
      <c r="A20" s="61"/>
      <c r="B20" s="4" t="s">
        <v>199</v>
      </c>
      <c r="C20" s="8">
        <v>110</v>
      </c>
      <c r="D20" s="31">
        <v>2.5</v>
      </c>
      <c r="E20" s="31">
        <v>4.31</v>
      </c>
      <c r="F20" s="31">
        <v>10.9</v>
      </c>
      <c r="G20" s="8">
        <v>98</v>
      </c>
      <c r="H20" s="31">
        <v>15.75</v>
      </c>
      <c r="I20" s="8" t="s">
        <v>200</v>
      </c>
    </row>
    <row r="21" spans="1:9" s="7" customFormat="1" ht="24" customHeight="1" hidden="1">
      <c r="A21" s="61"/>
      <c r="B21" s="4"/>
      <c r="C21" s="8"/>
      <c r="D21" s="31"/>
      <c r="E21" s="31"/>
      <c r="F21" s="31"/>
      <c r="G21" s="8"/>
      <c r="H21" s="31"/>
      <c r="I21" s="8"/>
    </row>
    <row r="22" spans="1:9" s="7" customFormat="1" ht="24" customHeight="1">
      <c r="A22" s="61"/>
      <c r="B22" s="4" t="s">
        <v>219</v>
      </c>
      <c r="C22" s="9">
        <v>180</v>
      </c>
      <c r="D22" s="32">
        <v>0.09</v>
      </c>
      <c r="E22" s="32">
        <v>0</v>
      </c>
      <c r="F22" s="32">
        <v>13.68</v>
      </c>
      <c r="G22" s="9">
        <v>54.9</v>
      </c>
      <c r="H22" s="32">
        <v>2.8</v>
      </c>
      <c r="I22" s="9" t="s">
        <v>196</v>
      </c>
    </row>
    <row r="23" spans="1:9" s="7" customFormat="1" ht="24" customHeight="1">
      <c r="A23" s="61"/>
      <c r="B23" s="4" t="s">
        <v>35</v>
      </c>
      <c r="C23" s="35">
        <v>30</v>
      </c>
      <c r="D23" s="11">
        <v>1.14</v>
      </c>
      <c r="E23" s="31">
        <v>0.12</v>
      </c>
      <c r="F23" s="11">
        <v>7.38</v>
      </c>
      <c r="G23" s="11">
        <v>35</v>
      </c>
      <c r="H23" s="32">
        <v>0</v>
      </c>
      <c r="I23" s="9" t="s">
        <v>162</v>
      </c>
    </row>
    <row r="24" spans="1:9" s="7" customFormat="1" ht="24" customHeight="1">
      <c r="A24" s="55"/>
      <c r="B24" s="24" t="s">
        <v>135</v>
      </c>
      <c r="C24" s="33">
        <f aca="true" t="shared" si="2" ref="C24:H24">SUM(C19:C23)</f>
        <v>460</v>
      </c>
      <c r="D24" s="34">
        <f t="shared" si="2"/>
        <v>17.03</v>
      </c>
      <c r="E24" s="34">
        <f t="shared" si="2"/>
        <v>11.629999999999999</v>
      </c>
      <c r="F24" s="34">
        <f t="shared" si="2"/>
        <v>37.26</v>
      </c>
      <c r="G24" s="33">
        <f t="shared" si="2"/>
        <v>320.9</v>
      </c>
      <c r="H24" s="34">
        <f t="shared" si="2"/>
        <v>23.25</v>
      </c>
      <c r="I24" s="56"/>
    </row>
    <row r="25" spans="1:9" s="7" customFormat="1" ht="24" customHeight="1">
      <c r="A25" s="62" t="s">
        <v>28</v>
      </c>
      <c r="B25" s="62"/>
      <c r="C25" s="9">
        <f aca="true" t="shared" si="3" ref="C25:H25">C8+C18+C24</f>
        <v>1698</v>
      </c>
      <c r="D25" s="32">
        <f t="shared" si="3"/>
        <v>77.23</v>
      </c>
      <c r="E25" s="32">
        <f t="shared" si="3"/>
        <v>68.16</v>
      </c>
      <c r="F25" s="32">
        <f t="shared" si="3"/>
        <v>193.69</v>
      </c>
      <c r="G25" s="9">
        <f t="shared" si="3"/>
        <v>1601.04</v>
      </c>
      <c r="H25" s="32">
        <f t="shared" si="3"/>
        <v>60.29</v>
      </c>
      <c r="I25" s="9"/>
    </row>
  </sheetData>
  <sheetProtection/>
  <mergeCells count="11">
    <mergeCell ref="A25:B25"/>
    <mergeCell ref="A2:A3"/>
    <mergeCell ref="B2:B3"/>
    <mergeCell ref="C2:C3"/>
    <mergeCell ref="A5:A6"/>
    <mergeCell ref="A9:A17"/>
    <mergeCell ref="A19:A23"/>
    <mergeCell ref="G2:G3"/>
    <mergeCell ref="H2:H3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5">
      <selection activeCell="I10" sqref="I10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8.25" customHeight="1"/>
    <row r="2" spans="1:9" s="3" customFormat="1" ht="36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18.75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21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4" t="s">
        <v>163</v>
      </c>
      <c r="C5" s="8">
        <v>205</v>
      </c>
      <c r="D5" s="31">
        <v>5.35</v>
      </c>
      <c r="E5" s="31">
        <v>2.75</v>
      </c>
      <c r="F5" s="31">
        <v>31.95</v>
      </c>
      <c r="G5" s="8">
        <v>174</v>
      </c>
      <c r="H5" s="31">
        <v>0</v>
      </c>
      <c r="I5" s="9" t="s">
        <v>98</v>
      </c>
    </row>
    <row r="6" spans="1:9" s="3" customFormat="1" ht="24" customHeight="1">
      <c r="A6" s="61"/>
      <c r="B6" s="5" t="s">
        <v>114</v>
      </c>
      <c r="C6" s="8">
        <v>180</v>
      </c>
      <c r="D6" s="32">
        <v>2.67</v>
      </c>
      <c r="E6" s="32">
        <v>2.34</v>
      </c>
      <c r="F6" s="32">
        <v>14.31</v>
      </c>
      <c r="G6" s="22">
        <v>89</v>
      </c>
      <c r="H6" s="31">
        <v>1.2</v>
      </c>
      <c r="I6" s="8" t="s">
        <v>115</v>
      </c>
    </row>
    <row r="7" spans="1:9" s="3" customFormat="1" ht="24" customHeight="1">
      <c r="A7" s="61"/>
      <c r="B7" s="4" t="s">
        <v>108</v>
      </c>
      <c r="C7" s="8">
        <v>30</v>
      </c>
      <c r="D7" s="31">
        <v>1.23</v>
      </c>
      <c r="E7" s="31">
        <v>3.78</v>
      </c>
      <c r="F7" s="31">
        <v>7.31</v>
      </c>
      <c r="G7" s="8">
        <v>68</v>
      </c>
      <c r="H7" s="31">
        <v>0</v>
      </c>
      <c r="I7" s="8" t="s">
        <v>109</v>
      </c>
    </row>
    <row r="8" spans="1:9" s="3" customFormat="1" ht="24" customHeight="1">
      <c r="A8" s="51" t="s">
        <v>13</v>
      </c>
      <c r="B8" s="4" t="s">
        <v>45</v>
      </c>
      <c r="C8" s="11">
        <v>100</v>
      </c>
      <c r="D8" s="38">
        <v>0.45</v>
      </c>
      <c r="E8" s="44">
        <v>0.3</v>
      </c>
      <c r="F8" s="38">
        <v>24.45</v>
      </c>
      <c r="G8" s="38">
        <v>102</v>
      </c>
      <c r="H8" s="44">
        <v>3</v>
      </c>
      <c r="I8" s="8" t="s">
        <v>56</v>
      </c>
    </row>
    <row r="9" spans="1:9" s="3" customFormat="1" ht="24" customHeight="1">
      <c r="A9" s="58"/>
      <c r="B9" s="24" t="s">
        <v>133</v>
      </c>
      <c r="C9" s="27">
        <f aca="true" t="shared" si="0" ref="C9:H9">SUM(C5:C8)</f>
        <v>515</v>
      </c>
      <c r="D9" s="30">
        <f t="shared" si="0"/>
        <v>9.7</v>
      </c>
      <c r="E9" s="30">
        <f t="shared" si="0"/>
        <v>9.17</v>
      </c>
      <c r="F9" s="30">
        <f t="shared" si="0"/>
        <v>78.02</v>
      </c>
      <c r="G9" s="27">
        <f t="shared" si="0"/>
        <v>433</v>
      </c>
      <c r="H9" s="30">
        <f t="shared" si="0"/>
        <v>4.2</v>
      </c>
      <c r="I9" s="54"/>
    </row>
    <row r="10" spans="1:9" s="3" customFormat="1" ht="45" customHeight="1">
      <c r="A10" s="61" t="s">
        <v>12</v>
      </c>
      <c r="B10" s="4" t="s">
        <v>233</v>
      </c>
      <c r="C10" s="11">
        <v>60</v>
      </c>
      <c r="D10" s="11">
        <v>0.64</v>
      </c>
      <c r="E10" s="31">
        <v>3.69</v>
      </c>
      <c r="F10" s="11">
        <v>2.07</v>
      </c>
      <c r="G10" s="11">
        <v>44.2</v>
      </c>
      <c r="H10" s="31">
        <v>14.9</v>
      </c>
      <c r="I10" s="8" t="s">
        <v>234</v>
      </c>
    </row>
    <row r="11" spans="1:9" s="3" customFormat="1" ht="36.75" customHeight="1">
      <c r="A11" s="61"/>
      <c r="B11" s="4" t="s">
        <v>49</v>
      </c>
      <c r="C11" s="11">
        <v>220</v>
      </c>
      <c r="D11" s="31">
        <v>5.83</v>
      </c>
      <c r="E11" s="31">
        <v>4.55</v>
      </c>
      <c r="F11" s="31">
        <v>13.6</v>
      </c>
      <c r="G11" s="11">
        <v>119</v>
      </c>
      <c r="H11" s="31">
        <v>9.86</v>
      </c>
      <c r="I11" s="8" t="s">
        <v>82</v>
      </c>
    </row>
    <row r="12" spans="1:9" s="3" customFormat="1" ht="21" customHeight="1">
      <c r="A12" s="61"/>
      <c r="B12" s="4" t="s">
        <v>83</v>
      </c>
      <c r="C12" s="11">
        <v>70</v>
      </c>
      <c r="D12" s="31">
        <v>12.1</v>
      </c>
      <c r="E12" s="31">
        <v>12.3</v>
      </c>
      <c r="F12" s="31">
        <v>5.2</v>
      </c>
      <c r="G12" s="11">
        <v>179</v>
      </c>
      <c r="H12" s="31">
        <v>0.7</v>
      </c>
      <c r="I12" s="8" t="s">
        <v>84</v>
      </c>
    </row>
    <row r="13" spans="1:9" s="3" customFormat="1" ht="0.75" customHeight="1" hidden="1">
      <c r="A13" s="61"/>
      <c r="B13" s="36"/>
      <c r="C13" s="23"/>
      <c r="D13" s="37"/>
      <c r="E13" s="37"/>
      <c r="F13" s="37"/>
      <c r="G13" s="23"/>
      <c r="H13" s="37"/>
      <c r="I13" s="23"/>
    </row>
    <row r="14" spans="1:9" s="3" customFormat="1" ht="24" customHeight="1">
      <c r="A14" s="61"/>
      <c r="B14" s="4" t="s">
        <v>103</v>
      </c>
      <c r="C14" s="11">
        <v>150</v>
      </c>
      <c r="D14" s="11">
        <v>3.58</v>
      </c>
      <c r="E14" s="31">
        <v>4.4</v>
      </c>
      <c r="F14" s="11">
        <v>16.56</v>
      </c>
      <c r="G14" s="11">
        <v>120</v>
      </c>
      <c r="H14" s="11">
        <v>26.87</v>
      </c>
      <c r="I14" s="8" t="s">
        <v>104</v>
      </c>
    </row>
    <row r="15" spans="1:9" s="3" customFormat="1" ht="21.75" customHeight="1">
      <c r="A15" s="61"/>
      <c r="B15" s="4" t="s">
        <v>43</v>
      </c>
      <c r="C15" s="8">
        <v>180</v>
      </c>
      <c r="D15" s="32">
        <v>0.14</v>
      </c>
      <c r="E15" s="32">
        <v>0.14</v>
      </c>
      <c r="F15" s="32">
        <v>21.49</v>
      </c>
      <c r="G15" s="22">
        <v>88</v>
      </c>
      <c r="H15" s="31">
        <v>1.55</v>
      </c>
      <c r="I15" s="8" t="s">
        <v>71</v>
      </c>
    </row>
    <row r="16" spans="1:9" s="3" customFormat="1" ht="24" customHeight="1" hidden="1">
      <c r="A16" s="61"/>
      <c r="B16" s="4"/>
      <c r="C16" s="8"/>
      <c r="D16" s="31"/>
      <c r="E16" s="31"/>
      <c r="F16" s="31"/>
      <c r="G16" s="8"/>
      <c r="H16" s="31"/>
      <c r="I16" s="8"/>
    </row>
    <row r="17" spans="1:9" s="3" customFormat="1" ht="24" customHeight="1">
      <c r="A17" s="61"/>
      <c r="B17" s="5" t="s">
        <v>33</v>
      </c>
      <c r="C17" s="11">
        <v>60</v>
      </c>
      <c r="D17" s="32">
        <v>3.3</v>
      </c>
      <c r="E17" s="32">
        <v>0.6</v>
      </c>
      <c r="F17" s="32">
        <v>16.7</v>
      </c>
      <c r="G17" s="35">
        <v>87</v>
      </c>
      <c r="H17" s="31">
        <v>0</v>
      </c>
      <c r="I17" s="8" t="s">
        <v>161</v>
      </c>
    </row>
    <row r="18" spans="1:9" s="3" customFormat="1" ht="24" customHeight="1">
      <c r="A18" s="58"/>
      <c r="B18" s="25" t="s">
        <v>134</v>
      </c>
      <c r="C18" s="27">
        <f aca="true" t="shared" si="1" ref="C18:H18">SUM(C10:C17)</f>
        <v>740</v>
      </c>
      <c r="D18" s="30">
        <f t="shared" si="1"/>
        <v>25.59</v>
      </c>
      <c r="E18" s="30">
        <f t="shared" si="1"/>
        <v>25.68</v>
      </c>
      <c r="F18" s="30">
        <f t="shared" si="1"/>
        <v>75.62</v>
      </c>
      <c r="G18" s="27">
        <f t="shared" si="1"/>
        <v>637.2</v>
      </c>
      <c r="H18" s="30">
        <f t="shared" si="1"/>
        <v>53.879999999999995</v>
      </c>
      <c r="I18" s="54"/>
    </row>
    <row r="19" spans="1:9" s="7" customFormat="1" ht="24" customHeight="1">
      <c r="A19" s="61" t="s">
        <v>136</v>
      </c>
      <c r="B19" s="4" t="s">
        <v>231</v>
      </c>
      <c r="C19" s="35">
        <v>150</v>
      </c>
      <c r="D19" s="39">
        <v>2.21</v>
      </c>
      <c r="E19" s="45">
        <v>4.81</v>
      </c>
      <c r="F19" s="39">
        <v>14.66</v>
      </c>
      <c r="G19" s="39">
        <v>111</v>
      </c>
      <c r="H19" s="45">
        <v>1.72</v>
      </c>
      <c r="I19" s="9" t="s">
        <v>232</v>
      </c>
    </row>
    <row r="20" spans="1:9" s="7" customFormat="1" ht="21" customHeight="1">
      <c r="A20" s="61"/>
      <c r="B20" s="4" t="s">
        <v>201</v>
      </c>
      <c r="C20" s="35">
        <v>80</v>
      </c>
      <c r="D20" s="39">
        <v>9.62</v>
      </c>
      <c r="E20" s="45">
        <v>7.8</v>
      </c>
      <c r="F20" s="39">
        <v>7.42</v>
      </c>
      <c r="G20" s="39">
        <v>138</v>
      </c>
      <c r="H20" s="45">
        <v>2.45</v>
      </c>
      <c r="I20" s="9" t="s">
        <v>95</v>
      </c>
    </row>
    <row r="21" spans="1:9" s="7" customFormat="1" ht="0.75" customHeight="1" hidden="1">
      <c r="A21" s="61"/>
      <c r="B21" s="4"/>
      <c r="C21" s="35"/>
      <c r="D21" s="39"/>
      <c r="E21" s="45"/>
      <c r="F21" s="39"/>
      <c r="G21" s="39"/>
      <c r="H21" s="45"/>
      <c r="I21" s="9"/>
    </row>
    <row r="22" spans="1:9" s="7" customFormat="1" ht="24" customHeight="1">
      <c r="A22" s="61"/>
      <c r="B22" s="5" t="s">
        <v>164</v>
      </c>
      <c r="C22" s="8">
        <v>180</v>
      </c>
      <c r="D22" s="32">
        <v>3.2</v>
      </c>
      <c r="E22" s="32">
        <v>2.7</v>
      </c>
      <c r="F22" s="32">
        <v>9.27</v>
      </c>
      <c r="G22" s="22">
        <v>79</v>
      </c>
      <c r="H22" s="31">
        <v>1.3</v>
      </c>
      <c r="I22" s="8" t="s">
        <v>202</v>
      </c>
    </row>
    <row r="23" spans="1:9" s="7" customFormat="1" ht="24" customHeight="1">
      <c r="A23" s="61"/>
      <c r="B23" s="4" t="s">
        <v>35</v>
      </c>
      <c r="C23" s="8">
        <v>30</v>
      </c>
      <c r="D23" s="31">
        <v>1.52</v>
      </c>
      <c r="E23" s="31">
        <v>0.16</v>
      </c>
      <c r="F23" s="31">
        <v>9.84</v>
      </c>
      <c r="G23" s="8">
        <v>47</v>
      </c>
      <c r="H23" s="31">
        <v>0</v>
      </c>
      <c r="I23" s="8" t="s">
        <v>162</v>
      </c>
    </row>
    <row r="24" spans="1:9" s="7" customFormat="1" ht="24" customHeight="1">
      <c r="A24" s="55"/>
      <c r="B24" s="24" t="s">
        <v>135</v>
      </c>
      <c r="C24" s="33">
        <f aca="true" t="shared" si="2" ref="C24:H24">SUM(C19:C23)</f>
        <v>440</v>
      </c>
      <c r="D24" s="34">
        <f t="shared" si="2"/>
        <v>16.549999999999997</v>
      </c>
      <c r="E24" s="34">
        <f t="shared" si="2"/>
        <v>15.469999999999999</v>
      </c>
      <c r="F24" s="34">
        <f t="shared" si="2"/>
        <v>41.19</v>
      </c>
      <c r="G24" s="33">
        <f t="shared" si="2"/>
        <v>375</v>
      </c>
      <c r="H24" s="34">
        <f t="shared" si="2"/>
        <v>5.47</v>
      </c>
      <c r="I24" s="56"/>
    </row>
    <row r="25" spans="1:9" s="7" customFormat="1" ht="24" customHeight="1">
      <c r="A25" s="62" t="s">
        <v>29</v>
      </c>
      <c r="B25" s="62"/>
      <c r="C25" s="9">
        <f aca="true" t="shared" si="3" ref="C25:H25">C9+C18+C24</f>
        <v>1695</v>
      </c>
      <c r="D25" s="32">
        <f t="shared" si="3"/>
        <v>51.839999999999996</v>
      </c>
      <c r="E25" s="32">
        <f t="shared" si="3"/>
        <v>50.32</v>
      </c>
      <c r="F25" s="32">
        <f t="shared" si="3"/>
        <v>194.82999999999998</v>
      </c>
      <c r="G25" s="9">
        <f t="shared" si="3"/>
        <v>1445.2</v>
      </c>
      <c r="H25" s="32">
        <f t="shared" si="3"/>
        <v>63.55</v>
      </c>
      <c r="I25" s="9"/>
    </row>
  </sheetData>
  <sheetProtection/>
  <mergeCells count="11">
    <mergeCell ref="A25:B25"/>
    <mergeCell ref="A2:A3"/>
    <mergeCell ref="B2:B3"/>
    <mergeCell ref="C2:C3"/>
    <mergeCell ref="A5:A7"/>
    <mergeCell ref="A10:A17"/>
    <mergeCell ref="A19:A23"/>
    <mergeCell ref="G2:G3"/>
    <mergeCell ref="H2:H3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B16" sqref="B16"/>
    </sheetView>
  </sheetViews>
  <sheetFormatPr defaultColWidth="9.00390625" defaultRowHeight="12.75"/>
  <cols>
    <col min="1" max="1" width="16.75390625" style="2" customWidth="1"/>
    <col min="2" max="2" width="49.25390625" style="2" customWidth="1"/>
    <col min="3" max="6" width="10.75390625" style="2" customWidth="1"/>
    <col min="7" max="7" width="19.25390625" style="2" customWidth="1"/>
    <col min="8" max="8" width="11.75390625" style="2" customWidth="1"/>
    <col min="9" max="9" width="13.75390625" style="2" customWidth="1"/>
    <col min="10" max="16384" width="9.125" style="2" customWidth="1"/>
  </cols>
  <sheetData>
    <row r="1" s="1" customFormat="1" ht="5.25" customHeight="1"/>
    <row r="2" spans="1:9" s="3" customFormat="1" ht="30" customHeight="1">
      <c r="A2" s="61" t="s">
        <v>0</v>
      </c>
      <c r="B2" s="61" t="s">
        <v>1</v>
      </c>
      <c r="C2" s="61" t="s">
        <v>2</v>
      </c>
      <c r="D2" s="61" t="s">
        <v>3</v>
      </c>
      <c r="E2" s="61"/>
      <c r="F2" s="61"/>
      <c r="G2" s="61" t="s">
        <v>7</v>
      </c>
      <c r="H2" s="61" t="s">
        <v>8</v>
      </c>
      <c r="I2" s="61" t="s">
        <v>9</v>
      </c>
    </row>
    <row r="3" spans="1:9" s="3" customFormat="1" ht="20.25" customHeight="1">
      <c r="A3" s="61"/>
      <c r="B3" s="61"/>
      <c r="C3" s="61"/>
      <c r="D3" s="51" t="s">
        <v>4</v>
      </c>
      <c r="E3" s="51" t="s">
        <v>5</v>
      </c>
      <c r="F3" s="51" t="s">
        <v>6</v>
      </c>
      <c r="G3" s="61"/>
      <c r="H3" s="61"/>
      <c r="I3" s="61"/>
    </row>
    <row r="4" spans="1:9" s="3" customFormat="1" ht="24" customHeight="1">
      <c r="A4" s="51" t="s">
        <v>36</v>
      </c>
      <c r="B4" s="4"/>
      <c r="C4" s="4"/>
      <c r="D4" s="51"/>
      <c r="E4" s="51"/>
      <c r="F4" s="51"/>
      <c r="G4" s="4"/>
      <c r="H4" s="4"/>
      <c r="I4" s="8"/>
    </row>
    <row r="5" spans="1:9" s="3" customFormat="1" ht="24" customHeight="1">
      <c r="A5" s="61" t="s">
        <v>11</v>
      </c>
      <c r="B5" s="4" t="s">
        <v>131</v>
      </c>
      <c r="C5" s="8">
        <v>205</v>
      </c>
      <c r="D5" s="31">
        <v>4.36</v>
      </c>
      <c r="E5" s="31">
        <v>0.48</v>
      </c>
      <c r="F5" s="31">
        <v>31.87</v>
      </c>
      <c r="G5" s="8">
        <v>149</v>
      </c>
      <c r="H5" s="31">
        <v>0</v>
      </c>
      <c r="I5" s="8" t="s">
        <v>99</v>
      </c>
    </row>
    <row r="6" spans="1:9" s="3" customFormat="1" ht="24" customHeight="1">
      <c r="A6" s="61"/>
      <c r="B6" s="4" t="s">
        <v>164</v>
      </c>
      <c r="C6" s="35">
        <v>180</v>
      </c>
      <c r="D6" s="35">
        <v>2.85</v>
      </c>
      <c r="E6" s="35">
        <v>2.41</v>
      </c>
      <c r="F6" s="35">
        <v>14.36</v>
      </c>
      <c r="G6" s="35">
        <v>91</v>
      </c>
      <c r="H6" s="35">
        <v>1.17</v>
      </c>
      <c r="I6" s="9" t="s">
        <v>63</v>
      </c>
    </row>
    <row r="7" spans="1:9" s="3" customFormat="1" ht="24" customHeight="1">
      <c r="A7" s="61"/>
      <c r="B7" s="4" t="s">
        <v>75</v>
      </c>
      <c r="C7" s="11">
        <v>45</v>
      </c>
      <c r="D7" s="11">
        <v>4.73</v>
      </c>
      <c r="E7" s="11">
        <v>6.88</v>
      </c>
      <c r="F7" s="11">
        <v>14.56</v>
      </c>
      <c r="G7" s="11">
        <v>139</v>
      </c>
      <c r="H7" s="35">
        <v>0.07</v>
      </c>
      <c r="I7" s="9" t="s">
        <v>76</v>
      </c>
    </row>
    <row r="8" spans="1:9" s="3" customFormat="1" ht="24" customHeight="1">
      <c r="A8" s="51" t="s">
        <v>13</v>
      </c>
      <c r="B8" s="4" t="s">
        <v>55</v>
      </c>
      <c r="C8" s="11">
        <v>120</v>
      </c>
      <c r="D8" s="11">
        <v>0.48</v>
      </c>
      <c r="E8" s="11">
        <v>0.48</v>
      </c>
      <c r="F8" s="11">
        <v>11.76</v>
      </c>
      <c r="G8" s="11">
        <v>53</v>
      </c>
      <c r="H8" s="31">
        <v>12</v>
      </c>
      <c r="I8" s="8" t="s">
        <v>64</v>
      </c>
    </row>
    <row r="9" spans="1:9" s="3" customFormat="1" ht="24" customHeight="1">
      <c r="A9" s="58"/>
      <c r="B9" s="24" t="s">
        <v>133</v>
      </c>
      <c r="C9" s="27">
        <f aca="true" t="shared" si="0" ref="C9:H9">SUM(C5:C8)</f>
        <v>550</v>
      </c>
      <c r="D9" s="30">
        <f t="shared" si="0"/>
        <v>12.420000000000002</v>
      </c>
      <c r="E9" s="30">
        <f t="shared" si="0"/>
        <v>10.25</v>
      </c>
      <c r="F9" s="30">
        <f t="shared" si="0"/>
        <v>72.55000000000001</v>
      </c>
      <c r="G9" s="27">
        <f t="shared" si="0"/>
        <v>432</v>
      </c>
      <c r="H9" s="30">
        <f t="shared" si="0"/>
        <v>13.24</v>
      </c>
      <c r="I9" s="54"/>
    </row>
    <row r="10" spans="1:9" s="3" customFormat="1" ht="34.5" customHeight="1">
      <c r="A10" s="61" t="s">
        <v>12</v>
      </c>
      <c r="B10" s="4" t="s">
        <v>205</v>
      </c>
      <c r="C10" s="11">
        <v>60</v>
      </c>
      <c r="D10" s="11">
        <v>0.42</v>
      </c>
      <c r="E10" s="11">
        <v>6.06</v>
      </c>
      <c r="F10" s="11">
        <v>1.2</v>
      </c>
      <c r="G10" s="11">
        <v>61.2</v>
      </c>
      <c r="H10" s="31">
        <v>3.1</v>
      </c>
      <c r="I10" s="8" t="s">
        <v>206</v>
      </c>
    </row>
    <row r="11" spans="1:9" s="3" customFormat="1" ht="24" customHeight="1">
      <c r="A11" s="61"/>
      <c r="B11" s="4" t="s">
        <v>203</v>
      </c>
      <c r="C11" s="8">
        <v>250</v>
      </c>
      <c r="D11" s="31">
        <v>2.05</v>
      </c>
      <c r="E11" s="31">
        <v>5.25</v>
      </c>
      <c r="F11" s="31">
        <v>14.25</v>
      </c>
      <c r="G11" s="8">
        <v>385</v>
      </c>
      <c r="H11" s="31">
        <v>10.47</v>
      </c>
      <c r="I11" s="8" t="s">
        <v>204</v>
      </c>
    </row>
    <row r="12" spans="1:9" s="3" customFormat="1" ht="24" customHeight="1">
      <c r="A12" s="61"/>
      <c r="B12" s="4" t="s">
        <v>116</v>
      </c>
      <c r="C12" s="8">
        <v>5</v>
      </c>
      <c r="D12" s="31">
        <v>0.13</v>
      </c>
      <c r="E12" s="31">
        <v>0.75</v>
      </c>
      <c r="F12" s="31">
        <v>0.18</v>
      </c>
      <c r="G12" s="8">
        <v>8.1</v>
      </c>
      <c r="H12" s="31">
        <v>0.02</v>
      </c>
      <c r="I12" s="8" t="s">
        <v>117</v>
      </c>
    </row>
    <row r="13" spans="1:9" s="3" customFormat="1" ht="24" customHeight="1">
      <c r="A13" s="61"/>
      <c r="B13" s="4" t="s">
        <v>169</v>
      </c>
      <c r="C13" s="11">
        <v>80</v>
      </c>
      <c r="D13" s="11">
        <v>11.92</v>
      </c>
      <c r="E13" s="31">
        <v>8.8</v>
      </c>
      <c r="F13" s="31">
        <v>11.64</v>
      </c>
      <c r="G13" s="11">
        <v>173</v>
      </c>
      <c r="H13" s="31">
        <v>0</v>
      </c>
      <c r="I13" s="8" t="s">
        <v>85</v>
      </c>
    </row>
    <row r="14" spans="1:9" s="3" customFormat="1" ht="24" customHeight="1">
      <c r="A14" s="61"/>
      <c r="B14" s="4" t="s">
        <v>48</v>
      </c>
      <c r="C14" s="11">
        <v>30</v>
      </c>
      <c r="D14" s="11">
        <v>0.42</v>
      </c>
      <c r="E14" s="31">
        <v>1.5</v>
      </c>
      <c r="F14" s="11">
        <v>1.76</v>
      </c>
      <c r="G14" s="11">
        <v>22</v>
      </c>
      <c r="H14" s="11">
        <v>0.01</v>
      </c>
      <c r="I14" s="8" t="s">
        <v>62</v>
      </c>
    </row>
    <row r="15" spans="1:9" s="3" customFormat="1" ht="24" customHeight="1">
      <c r="A15" s="61"/>
      <c r="B15" s="4" t="s">
        <v>209</v>
      </c>
      <c r="C15" s="11">
        <v>150</v>
      </c>
      <c r="D15" s="31">
        <v>3.72</v>
      </c>
      <c r="E15" s="11">
        <v>5.04</v>
      </c>
      <c r="F15" s="11">
        <v>17.48</v>
      </c>
      <c r="G15" s="11">
        <v>114</v>
      </c>
      <c r="H15" s="11">
        <v>25.74</v>
      </c>
      <c r="I15" s="8" t="s">
        <v>210</v>
      </c>
    </row>
    <row r="16" spans="1:9" s="3" customFormat="1" ht="24" customHeight="1">
      <c r="A16" s="61"/>
      <c r="B16" s="4" t="s">
        <v>51</v>
      </c>
      <c r="C16" s="8">
        <v>180</v>
      </c>
      <c r="D16" s="31">
        <v>0.61</v>
      </c>
      <c r="E16" s="31">
        <v>0.25</v>
      </c>
      <c r="F16" s="31">
        <v>18.68</v>
      </c>
      <c r="G16" s="8">
        <v>79</v>
      </c>
      <c r="H16" s="31">
        <v>90</v>
      </c>
      <c r="I16" s="8" t="s">
        <v>68</v>
      </c>
    </row>
    <row r="17" spans="1:9" s="3" customFormat="1" ht="24" customHeight="1">
      <c r="A17" s="61"/>
      <c r="B17" s="5" t="s">
        <v>33</v>
      </c>
      <c r="C17" s="11">
        <v>40</v>
      </c>
      <c r="D17" s="32">
        <v>2.64</v>
      </c>
      <c r="E17" s="32">
        <v>0.48</v>
      </c>
      <c r="F17" s="32">
        <v>13.36</v>
      </c>
      <c r="G17" s="35">
        <v>70</v>
      </c>
      <c r="H17" s="31">
        <v>0</v>
      </c>
      <c r="I17" s="8" t="s">
        <v>161</v>
      </c>
    </row>
    <row r="18" spans="1:9" s="3" customFormat="1" ht="24" customHeight="1">
      <c r="A18" s="58"/>
      <c r="B18" s="25" t="s">
        <v>134</v>
      </c>
      <c r="C18" s="27">
        <f aca="true" t="shared" si="1" ref="C18:H18">SUM(C10:C17)</f>
        <v>795</v>
      </c>
      <c r="D18" s="30">
        <f t="shared" si="1"/>
        <v>21.91</v>
      </c>
      <c r="E18" s="30">
        <f t="shared" si="1"/>
        <v>28.13</v>
      </c>
      <c r="F18" s="30">
        <f t="shared" si="1"/>
        <v>78.55</v>
      </c>
      <c r="G18" s="27">
        <f t="shared" si="1"/>
        <v>912.3</v>
      </c>
      <c r="H18" s="30">
        <f t="shared" si="1"/>
        <v>129.34</v>
      </c>
      <c r="I18" s="54"/>
    </row>
    <row r="19" spans="1:9" s="7" customFormat="1" ht="24" customHeight="1">
      <c r="A19" s="61" t="s">
        <v>132</v>
      </c>
      <c r="B19" s="36" t="s">
        <v>92</v>
      </c>
      <c r="C19" s="23">
        <v>100</v>
      </c>
      <c r="D19" s="37">
        <v>11.66</v>
      </c>
      <c r="E19" s="37">
        <v>10.29</v>
      </c>
      <c r="F19" s="37">
        <v>23.78</v>
      </c>
      <c r="G19" s="23">
        <v>234</v>
      </c>
      <c r="H19" s="37">
        <v>0.71</v>
      </c>
      <c r="I19" s="23" t="s">
        <v>156</v>
      </c>
    </row>
    <row r="20" spans="1:9" s="7" customFormat="1" ht="24" customHeight="1">
      <c r="A20" s="61"/>
      <c r="B20" s="36" t="s">
        <v>46</v>
      </c>
      <c r="C20" s="23">
        <v>30</v>
      </c>
      <c r="D20" s="37">
        <v>0.58</v>
      </c>
      <c r="E20" s="37">
        <v>1.36</v>
      </c>
      <c r="F20" s="37">
        <v>3.98</v>
      </c>
      <c r="G20" s="23">
        <v>30</v>
      </c>
      <c r="H20" s="37">
        <v>0.1</v>
      </c>
      <c r="I20" s="23" t="s">
        <v>174</v>
      </c>
    </row>
    <row r="21" spans="1:9" s="7" customFormat="1" ht="24" customHeight="1">
      <c r="A21" s="61"/>
      <c r="B21" s="4" t="s">
        <v>78</v>
      </c>
      <c r="C21" s="9">
        <v>30</v>
      </c>
      <c r="D21" s="31">
        <v>2.25</v>
      </c>
      <c r="E21" s="31">
        <v>2.94</v>
      </c>
      <c r="F21" s="31">
        <v>22.32</v>
      </c>
      <c r="G21" s="8">
        <v>125</v>
      </c>
      <c r="H21" s="31">
        <v>0</v>
      </c>
      <c r="I21" s="8" t="s">
        <v>79</v>
      </c>
    </row>
    <row r="22" spans="1:9" s="7" customFormat="1" ht="24" customHeight="1">
      <c r="A22" s="61"/>
      <c r="B22" s="5" t="s">
        <v>114</v>
      </c>
      <c r="C22" s="8">
        <v>180</v>
      </c>
      <c r="D22" s="32">
        <v>2.67</v>
      </c>
      <c r="E22" s="32">
        <v>2.34</v>
      </c>
      <c r="F22" s="32">
        <v>14.31</v>
      </c>
      <c r="G22" s="22">
        <v>89</v>
      </c>
      <c r="H22" s="31">
        <v>1.2</v>
      </c>
      <c r="I22" s="8" t="s">
        <v>115</v>
      </c>
    </row>
    <row r="23" spans="1:9" s="7" customFormat="1" ht="24" customHeight="1">
      <c r="A23" s="61"/>
      <c r="B23" s="4" t="s">
        <v>35</v>
      </c>
      <c r="C23" s="35">
        <v>15</v>
      </c>
      <c r="D23" s="11">
        <v>1.14</v>
      </c>
      <c r="E23" s="31">
        <v>0.12</v>
      </c>
      <c r="F23" s="11">
        <v>7.38</v>
      </c>
      <c r="G23" s="11">
        <v>35</v>
      </c>
      <c r="H23" s="32">
        <v>0</v>
      </c>
      <c r="I23" s="9" t="s">
        <v>162</v>
      </c>
    </row>
    <row r="24" spans="1:9" s="7" customFormat="1" ht="24" customHeight="1">
      <c r="A24" s="55"/>
      <c r="B24" s="24" t="s">
        <v>135</v>
      </c>
      <c r="C24" s="33">
        <f aca="true" t="shared" si="2" ref="C24:H24">SUM(C19:C23)</f>
        <v>355</v>
      </c>
      <c r="D24" s="34">
        <f t="shared" si="2"/>
        <v>18.3</v>
      </c>
      <c r="E24" s="34">
        <f t="shared" si="2"/>
        <v>17.05</v>
      </c>
      <c r="F24" s="34">
        <f t="shared" si="2"/>
        <v>71.77</v>
      </c>
      <c r="G24" s="33">
        <f t="shared" si="2"/>
        <v>513</v>
      </c>
      <c r="H24" s="34">
        <f t="shared" si="2"/>
        <v>2.01</v>
      </c>
      <c r="I24" s="56"/>
    </row>
    <row r="25" spans="1:9" s="7" customFormat="1" ht="24" customHeight="1">
      <c r="A25" s="62" t="s">
        <v>37</v>
      </c>
      <c r="B25" s="62"/>
      <c r="C25" s="9">
        <f aca="true" t="shared" si="3" ref="C25:H25">C9+C18+C24</f>
        <v>1700</v>
      </c>
      <c r="D25" s="32">
        <f t="shared" si="3"/>
        <v>52.629999999999995</v>
      </c>
      <c r="E25" s="32">
        <f t="shared" si="3"/>
        <v>55.42999999999999</v>
      </c>
      <c r="F25" s="32">
        <f t="shared" si="3"/>
        <v>222.87</v>
      </c>
      <c r="G25" s="9">
        <f t="shared" si="3"/>
        <v>1857.3</v>
      </c>
      <c r="H25" s="32">
        <f t="shared" si="3"/>
        <v>144.59</v>
      </c>
      <c r="I25" s="9"/>
    </row>
  </sheetData>
  <sheetProtection/>
  <mergeCells count="11">
    <mergeCell ref="A25:B25"/>
    <mergeCell ref="A2:A3"/>
    <mergeCell ref="B2:B3"/>
    <mergeCell ref="C2:C3"/>
    <mergeCell ref="A5:A7"/>
    <mergeCell ref="A10:A17"/>
    <mergeCell ref="A19:A23"/>
    <mergeCell ref="G2:G3"/>
    <mergeCell ref="H2:H3"/>
    <mergeCell ref="I2:I3"/>
    <mergeCell ref="D2:F2"/>
  </mergeCells>
  <printOptions/>
  <pageMargins left="0.7874015748031497" right="0" top="0" bottom="0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Регина</cp:lastModifiedBy>
  <cp:lastPrinted>2019-05-15T04:52:06Z</cp:lastPrinted>
  <dcterms:created xsi:type="dcterms:W3CDTF">2016-10-21T12:43:49Z</dcterms:created>
  <dcterms:modified xsi:type="dcterms:W3CDTF">2021-03-25T07:47:01Z</dcterms:modified>
  <cp:category/>
  <cp:version/>
  <cp:contentType/>
  <cp:contentStatus/>
</cp:coreProperties>
</file>